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E:\000 MIUR\O-6\2022\programmazioni 2022\Liguria\"/>
    </mc:Choice>
  </mc:AlternateContent>
  <xr:revisionPtr revIDLastSave="0" documentId="13_ncr:1_{F8B407EB-94C5-47EA-8086-20C7D900F34B}" xr6:coauthVersionLast="47" xr6:coauthVersionMax="47" xr10:uidLastSave="{00000000-0000-0000-0000-000000000000}"/>
  <bookViews>
    <workbookView xWindow="-120" yWindow="-120" windowWidth="20730" windowHeight="11160" xr2:uid="{00000000-000D-0000-FFFF-FFFF00000000}"/>
  </bookViews>
  <sheets>
    <sheet name="Programmazione regionale" sheetId="1" r:id="rId1"/>
    <sheet name="INTERVENTI COMUNI BENEFICIARI" sheetId="2" r:id="rId2"/>
    <sheet name="OBIETTIVI DI RISULTATO" sheetId="3" r:id="rId3"/>
  </sheets>
  <externalReferences>
    <externalReference r:id="rId4"/>
    <externalReference r:id="rId5"/>
  </externalReferences>
  <definedNames>
    <definedName name="_xlnm._FilterDatabase" localSheetId="1" hidden="1">'INTERVENTI COMUNI BENEFICIARI'!$A$2:$J$2</definedName>
    <definedName name="_xlnm.Print_Area" localSheetId="1">'INTERVENTI COMUNI BENEFICIARI'!$A$1:$P$121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1" i="2" l="1"/>
  <c r="L106" i="2" l="1"/>
  <c r="Q102" i="2" s="1"/>
  <c r="E40" i="2" l="1"/>
  <c r="E46" i="2"/>
  <c r="E49" i="2"/>
  <c r="E71" i="2"/>
  <c r="E74" i="2"/>
  <c r="E86" i="2"/>
  <c r="E90" i="2"/>
  <c r="E16" i="2"/>
  <c r="E12" i="2"/>
  <c r="E13" i="2"/>
  <c r="E27" i="2"/>
  <c r="E36" i="2"/>
  <c r="E9" i="2"/>
  <c r="E15" i="2"/>
  <c r="E2" i="2" l="1"/>
  <c r="H101" i="2" l="1"/>
  <c r="H89" i="2"/>
  <c r="H90" i="2" s="1"/>
  <c r="D86" i="2"/>
  <c r="H86" i="2"/>
  <c r="D83" i="2"/>
  <c r="D93" i="2" l="1"/>
  <c r="D102" i="2" s="1"/>
  <c r="H82" i="2"/>
  <c r="H58" i="2" l="1"/>
  <c r="D44" i="2" l="1"/>
  <c r="D30" i="2" l="1"/>
  <c r="D10" i="2" l="1"/>
  <c r="L49" i="2"/>
  <c r="L54" i="2" s="1"/>
  <c r="M62" i="2" l="1"/>
  <c r="M61" i="2"/>
  <c r="L60" i="2"/>
  <c r="L63" i="2" s="1"/>
  <c r="L81" i="2" l="1"/>
  <c r="L80" i="2"/>
  <c r="D58" i="2" l="1"/>
  <c r="D71" i="2" s="1"/>
  <c r="D97" i="2"/>
  <c r="D94" i="2" s="1"/>
  <c r="D89" i="2" s="1"/>
  <c r="D90" i="2"/>
  <c r="D101" i="2"/>
  <c r="D100" i="2" l="1"/>
</calcChain>
</file>

<file path=xl/sharedStrings.xml><?xml version="1.0" encoding="utf-8"?>
<sst xmlns="http://schemas.openxmlformats.org/spreadsheetml/2006/main" count="890" uniqueCount="361">
  <si>
    <t>Priorità di intervento</t>
  </si>
  <si>
    <t>A</t>
  </si>
  <si>
    <t>SI'</t>
  </si>
  <si>
    <t>A1</t>
  </si>
  <si>
    <t>Nuove  costruzioni adibite a servizi  educativi</t>
  </si>
  <si>
    <t>A2</t>
  </si>
  <si>
    <t>Restauro,  risanamento, messa in sicurezza in strutture per servizi educativi</t>
  </si>
  <si>
    <t>A3</t>
  </si>
  <si>
    <t>Nuove  costruzioni adibite  a  scuole dell'infanzia</t>
  </si>
  <si>
    <t>A4</t>
  </si>
  <si>
    <t>Restauro,  risanamento,  messa in sicurezza  in strutture  per scuole dell'infanzia</t>
  </si>
  <si>
    <t>A5</t>
  </si>
  <si>
    <t>Riqualificazione  arredi per  servizi  educativi</t>
  </si>
  <si>
    <t>A6</t>
  </si>
  <si>
    <t>Riqualificazione arredi  per  scuole infanzia paritarie</t>
  </si>
  <si>
    <t>A7</t>
  </si>
  <si>
    <t>Riqualificazione arredi  per  scuole infanzia statali</t>
  </si>
  <si>
    <t>A8</t>
  </si>
  <si>
    <t>Investimenti in strutture (edifici e arredi) per poli per l'infanzia</t>
  </si>
  <si>
    <t xml:space="preserve"> interventi di nuove costruzioni, ristrutturazione edilizia, restauro e risanamento conservativo, riqualificazione funzionale ed estetica, messa in sicurezza meccanica e in caso di incendio, risparmio energetico e fruibilità di stabili di proprietà delle amministrazioni pubbliche</t>
  </si>
  <si>
    <t>B1</t>
  </si>
  <si>
    <t xml:space="preserve">Ampliamento dei servizi educativi (posti e/o orari) a gestione diretta </t>
  </si>
  <si>
    <t>B2</t>
  </si>
  <si>
    <t>B3</t>
  </si>
  <si>
    <t xml:space="preserve">Riduzione rette a carico delle famiglie per i servizi educativi a gestione diretta </t>
  </si>
  <si>
    <t>B4</t>
  </si>
  <si>
    <t>Riduzione rette a carico delle famiglie per i servizi educativi  in  appalto o in convenzione</t>
  </si>
  <si>
    <t>B5</t>
  </si>
  <si>
    <t>Interventi a favore delle scuole dell’infanzia paritarie comunali</t>
  </si>
  <si>
    <t>B6</t>
  </si>
  <si>
    <t>Interventi a favore delle scuole dell’infanzia paritarie a gestione privata</t>
  </si>
  <si>
    <t>B7</t>
  </si>
  <si>
    <t>Interventi a favore delle scuole dell’infanzia statali</t>
  </si>
  <si>
    <t>B8</t>
  </si>
  <si>
    <t>Supporto a sezioni primavera già funzionanti</t>
  </si>
  <si>
    <t>B9</t>
  </si>
  <si>
    <t>Attivazione nuove  sezioni primavera  (sezioni  non finanziate con  accordi  USR_Regioni)</t>
  </si>
  <si>
    <t>B</t>
  </si>
  <si>
    <t>finanziamento di spese di gestione, in quota parte, dei servizi educativi per l’infanzia e delle scuole dell’infanzia, in considerazione dei loro costi e della loro qualificazione</t>
  </si>
  <si>
    <t>C</t>
  </si>
  <si>
    <t>C1</t>
  </si>
  <si>
    <t>C2</t>
  </si>
  <si>
    <t>Corsi di formazione per personale dei servizi educativi</t>
  </si>
  <si>
    <t>C3</t>
  </si>
  <si>
    <t>Corsi di formazione per personale docente di scuole dell’infanzia</t>
  </si>
  <si>
    <t>C4</t>
  </si>
  <si>
    <t>Corsi di formazione congiunti per personale dei servizi educativi e per personale docente di scuole dell’infanzia</t>
  </si>
  <si>
    <t>Interventi dei Comuni finanziabili in base alla programmazione regionale</t>
  </si>
  <si>
    <t>COMUNE</t>
  </si>
  <si>
    <t>PROVINCIA</t>
  </si>
  <si>
    <t>LEGENDA</t>
  </si>
  <si>
    <t>TIPOLOGIA A</t>
  </si>
  <si>
    <t>TIPOLOGIA B</t>
  </si>
  <si>
    <t>TIPOLOGIA C</t>
  </si>
  <si>
    <t>interventi di nuove costruzioni, ristrutturazione edilizia, restauro e risanamento conservativo, riqualificazione funzionale ed estetica, messa in sicurezza meccanica e in caso di incendio, risparmio energetico e fruibilità di stabili di proprietà delle amministrazioni pubbliche</t>
  </si>
  <si>
    <t>interventi di formazione continua in servizio del personale educativo e docente, in coerenza con quanto previsto dal Piano nazionale di formazione di cui articolo 1, comma 124, della Legge n. 107 del 2015, e  promozione dei coordinamenti pedagogici territoriali</t>
  </si>
  <si>
    <t>FINALITA' PERSEGUITA</t>
  </si>
  <si>
    <t>D</t>
  </si>
  <si>
    <t>consolidare e ampliare la rete dei servizi educativi per l’infanzia a gestione pubblica e privata convenzionata, di cui all’articolo 2 del Decreto legislativo, anche per favorire l’attuazione dell’articolo 9 del medesimo Decreto legislativo, ove prevede la riduzione della soglia massima di partecipazione economica delle famiglie alle spese di funzionamento dei servizi educativi per l’infanzia pubblici e privati</t>
  </si>
  <si>
    <t>stabilizzare e potenziare gradualmente le Sezioni Primavera, di norma aggregate alle scuole dell’infanzia statali o paritarie o inserite nei Poli per l’infanzia, per superare progressivamente gli anticipi di iscrizione alla scuola dell’infanzia</t>
  </si>
  <si>
    <t>ampliare e sostenere la rete dei servizi per i bambini nella fascia di età compresa tra zero e sei anni, in particolare nei territori in cui sono carenti scuole dell’infanzia statali, come previsto dall’articolo 12, comma 4, del Decreto legislativo</t>
  </si>
  <si>
    <t>riqualificare edifici scolastici di proprietà pubblica, già esistenti e sottoutilizzati, e promuovere la costruzione di nuovi edifici di proprietà pubblica, anche per costituire poli per l’infanzia, di cui all’articolo 3 del Decreto legislativo</t>
  </si>
  <si>
    <t>sostenere la qualificazione del personale educativo e docente, in coerenza con quanto previsto dal Piano nazionale di formazione di cui all’articolo 1, comma 124, della Legge 107 del 2015 e promuovere i coordinamenti pedagogici territoriali</t>
  </si>
  <si>
    <t>E</t>
  </si>
  <si>
    <t>TIPOLOGIA DI INTERVENTO</t>
  </si>
  <si>
    <t xml:space="preserve">Numero di comuni coinvolti </t>
  </si>
  <si>
    <t>TIPOLOGIA DI INTERVENTO (A/B/C - vedi legenda a piè pagina)                                         (è possibile indicare più lettere, in relazione alle priorità individuate dalla programmazione regionale)</t>
  </si>
  <si>
    <t>FINALITA' PERSEGUITA                (A/B/C/D/E - vedi legenda a piè pagina)                        (è possibile indicare più lettere)</t>
  </si>
  <si>
    <t>B10</t>
  </si>
  <si>
    <t>Supporto alle spese di gestione dei servizi educativi per la prima infanzia pubblici o privati, anche per i costi aggiuntivi dovuti all'emergenza epidemiologica, non corrispondente alle voci precedenti della tipologia B</t>
  </si>
  <si>
    <t>importo programmato con utilizzo fondo statale (in €)</t>
  </si>
  <si>
    <t>Ampliamento dei servizi educativi (posti e/o orari)  privati in appalto o in convenzione</t>
  </si>
  <si>
    <t>Realizzazione/potenziamento del coordinamento pedagogico per i servizi e/o per le scuole dell'infanzia</t>
  </si>
  <si>
    <t>Stanziamento previsto per la regione dal D.M. recante il Piano di riparto del         Fondo 0-6</t>
  </si>
  <si>
    <t>CODICE CONTO TESORERIA UNICA</t>
  </si>
  <si>
    <t>QUOTA COMUNALE DESTINATA ALLO SPECIFICO INTERVENTO</t>
  </si>
  <si>
    <t>importo programmato con utilizzo fondo statale (in % sul totale del fondo statale 0-6)</t>
  </si>
  <si>
    <t>importo programmato da cofinanziamento regionale (in €)</t>
  </si>
  <si>
    <t>importo programmato da cofinanziamento regionale (in % sul totale della programmazione regionale)</t>
  </si>
  <si>
    <t>COMUNE INTERESSATO DA INTERVENTI LEGATI ALLA QUOTA VINCOLATA PER IL FINANZIAMENTO DI SEZIONI PRIMAVERA E/O POLI PER L'INFANZIA (crocettare in caso positivo)</t>
  </si>
  <si>
    <t>COMUNE INTERSSATO DA INTERVENTI LEGATI ALLA QUOTA VINCOLATA PER LA FORMAZIONE IN SERVIZIO DEL PERSONALE E/O AL COORDINAMENTO PEDAGOGICO (crocettare in caso positivo)</t>
  </si>
  <si>
    <t xml:space="preserve">IMPORTO COMPLESSIVO: </t>
  </si>
  <si>
    <t>Risorse regionali per il finanziamento dei servizi educativi per l’infanzia e delle scuole dell’infanzia - cofinanziamento (in euro)</t>
  </si>
  <si>
    <r>
      <t xml:space="preserve">Risorse regionali per il finanziamento dei servizi educativi per l’infanzia e delle scuole dell’infanzia - cofinanziamento (in % rispetto allo stanziamento statale) - </t>
    </r>
    <r>
      <rPr>
        <b/>
        <sz val="16"/>
        <rFont val="Calibri"/>
        <family val="2"/>
        <scheme val="minor"/>
      </rPr>
      <t>minimo 25%</t>
    </r>
  </si>
  <si>
    <t xml:space="preserve">N.B. la somma degli importi indicati nelle caselle H10-H19-H30 deve corrispondere al totale del fondo statale </t>
  </si>
  <si>
    <t>N.B. la somma delle percentuali indicate nelle caselle I10-I19-I30 deve corrispondere a 100</t>
  </si>
  <si>
    <t>N.B. la somma degli importi indicati nelle caswlle J10-J19-J30 deve corrispondere al totale del cofinanziamento regionale</t>
  </si>
  <si>
    <t>N.B. la somma delle percentuali indicate nelle caselle K10-K19-K30 deve corrispondere a 100</t>
  </si>
  <si>
    <t>OBIETTIVO</t>
  </si>
  <si>
    <t>INDICATORE DI RISULTATO</t>
  </si>
  <si>
    <t>OBIETTIVI DI RISULTATO PERSEGUITI CON LE RISORSE DEL FONDO</t>
  </si>
  <si>
    <t>Progressivo consolidamento, ampliamento, nonché accessibilità dei servizi educativi per l’infanzia, anche attraverso un loro riequilibrio territoriale, con l’obiettivo tendenziale di raggiungere almeno il 33 per cento di copertura della popolazione sotto i tre anni di età a livello nazionale                                              (d.lgs. 65/2017, art. 4, c. 1. lett. a)</t>
  </si>
  <si>
    <t>Percentuale di copertura dei servizi educativi (n. posti per 100 bambini)  - (ISTAT tav. 1.9)</t>
  </si>
  <si>
    <t>Graduale diffusione a livello territoriale dei servizi educativi per l’infanzia, con l’obiettivo tendenziale di raggiungere il 75 per cento di copertura dei Comuni, in forma singola o associata                                               (d.lgs. 65/2017, art. 4, c. 1, lett. b)</t>
  </si>
  <si>
    <t>Percentuale di comuni coperti da servizi per la prima infanzia - (ISTAT tav. 1.6)</t>
  </si>
  <si>
    <t>Generalizzazione progressiva, sotto il profilo quantitativo e qualitativo, della scuola dell’infanzia per le bambine e i bambini dai tre ai sei anni d’età         (d.lgs. 65/2017, art. 4, c. 1, lett. c)</t>
  </si>
  <si>
    <t>Graduale superamento degli anticipi di iscrizione alla scuola dell'infanzia statale e paritaria</t>
  </si>
  <si>
    <t xml:space="preserve">Percentuale di anticipatari sui residenti di due anni </t>
  </si>
  <si>
    <t xml:space="preserve">ALLEGATO A - SCHEDA RIEPILOGATIVA DELLA PROGRAMMAZIONE REGIONALE </t>
  </si>
  <si>
    <t>Percentuale di copertura del servizio rispetto alla popolazione con età compresa tra 3 e 5 anni (frequentanti rispetto alla popolazione)</t>
  </si>
  <si>
    <t xml:space="preserve">importo STATALE dedicato a finanziamento di sezioni primavera e/o Poli per l'infanzia </t>
  </si>
  <si>
    <t xml:space="preserve">importo REGIONALE dedicato a finanziamento di sezioni primavera e/o Poli per l'infanzia </t>
  </si>
  <si>
    <t>importo STATALE dedicato a finanziamento formazione del personale docente/educativo e/o al coordinamento pedagogico</t>
  </si>
  <si>
    <t>DATI AL 31.12.2018 (servizi educativi) E AL 31.12.2019 (scuole dell'infanzia)*</t>
  </si>
  <si>
    <t>*Per il dato fare riferimento all'allegato D</t>
  </si>
  <si>
    <t>**Per le risorse finanziarie e.f. 2021 indicare i dati attesi al 31.12.2022</t>
  </si>
  <si>
    <t>Per le risorse finanziarie e.f. 2022 indicare i dati attesi al 31.12.2023</t>
  </si>
  <si>
    <t>Per le risorse finanziarie e.f. 2023 indicare i dati attesi al 31.12.2024</t>
  </si>
  <si>
    <t>Per le risorse finanziarie e.f. 2024 indicare i dati attesi al 31.12.2025</t>
  </si>
  <si>
    <t>Per le risorse finanziarie e.f. 2025 indicare i dati attesi al 31.12.2026</t>
  </si>
  <si>
    <t>*per le Regioni o Province autonome che hanno una copertura dei posti nei servizi educativi dell’infanzia, rispetto alla popolazione residente da zero a tre anni, inferiore alla media nazionale secondo l’ultimo rapporto ISTAT</t>
  </si>
  <si>
    <t>IMPORTO COMPLESSIVO DEL FINANZIAMENTO STATALE FONDO 0-6 ASSEGNATO AL COMUNE                            (importo minimo € 1.000,00)</t>
  </si>
  <si>
    <r>
      <t xml:space="preserve">Quota parte destinata al finanziamento di sezioni primavera già esistenti o di nuova istituzione aggregate a scuole dell’infanzia statali o paritarie o al finanziamento di Poli per l’infanzia (in euro) - </t>
    </r>
    <r>
      <rPr>
        <b/>
        <sz val="16"/>
        <rFont val="Calibri"/>
        <family val="2"/>
        <scheme val="minor"/>
      </rPr>
      <t>di norma minimo 5% dell'importo statale (finanziabile con quota statale e/o quota regionale) per regioni/prov. aut. con copertura inferiore alla media *</t>
    </r>
  </si>
  <si>
    <r>
      <t xml:space="preserve">
interventi di formazione continua in servizio del personale educativo e docente  e promozione dei coordinamenti pedagogici territoriali
</t>
    </r>
    <r>
      <rPr>
        <b/>
        <sz val="14"/>
        <color theme="1"/>
        <rFont val="Calibri"/>
        <family val="2"/>
        <scheme val="minor"/>
      </rPr>
      <t>NOTA BENE: di norma MINIMO 5% dell'importo statale (finanziabile con quota statale e/o quota regionale)</t>
    </r>
  </si>
  <si>
    <t>PROGRAMMAZIONE REGIONE LIGURIA</t>
  </si>
  <si>
    <t>Euro 3.310.000,00</t>
  </si>
  <si>
    <t>C/E</t>
  </si>
  <si>
    <t>B/C</t>
  </si>
  <si>
    <t>*</t>
  </si>
  <si>
    <t>A/B/C/D/E</t>
  </si>
  <si>
    <t>A/B/C</t>
  </si>
  <si>
    <t>A/C/D</t>
  </si>
  <si>
    <t>B/A</t>
  </si>
  <si>
    <t>A/B/C/D</t>
  </si>
  <si>
    <t>A/B</t>
  </si>
  <si>
    <t>A/C/D/E</t>
  </si>
  <si>
    <t>A/E</t>
  </si>
  <si>
    <t>B/E</t>
  </si>
  <si>
    <t>A/D</t>
  </si>
  <si>
    <t>A/C</t>
  </si>
  <si>
    <t>A/B/D</t>
  </si>
  <si>
    <t>A/C/E</t>
  </si>
  <si>
    <t>B/C/E</t>
  </si>
  <si>
    <t>C/D</t>
  </si>
  <si>
    <t>A/D/E</t>
  </si>
  <si>
    <t>C/D/E</t>
  </si>
  <si>
    <r>
      <t xml:space="preserve">Regione Liguria ha previsto  con d.G.r. 12 luglio 2021, n. 594  “Assegnazione contributi ai distretti sociosanitari liguri a supporto delle spese derivanti dall’attività del coordinatore pedagogico distrettuale ai sensi della dgr 222/15 e del D.lgs 65/17 – </t>
    </r>
    <r>
      <rPr>
        <b/>
        <sz val="11"/>
        <color theme="1"/>
        <rFont val="Calibri"/>
        <family val="2"/>
        <scheme val="minor"/>
      </rPr>
      <t>impegno di euro 110.000,00</t>
    </r>
    <r>
      <rPr>
        <sz val="11"/>
        <color theme="1"/>
        <rFont val="Calibri"/>
        <family val="2"/>
        <scheme val="minor"/>
      </rPr>
      <t>” un intervento relativamente alla formazione  del personale docente/educativo e/o al coordinamento pedagogico, di cui  però non è possibile suddividere dal punto di vista finanziario l'ammontare assegnato ai singoli Comuni.</t>
    </r>
  </si>
  <si>
    <t>* importo REGIONALE dedicato a finanziamento formazione del personale docente/educativo e/o al coordinamento pedagogico</t>
  </si>
  <si>
    <t>** importo STATALE dedicato a finanziamento formazione del personale docente/educativo e/o al coordinamento pedagogico</t>
  </si>
  <si>
    <t>la quota pari a 28.501,19 euro è assegnata alle Federazioni delle scuole materne tramite il Comune di Genova.</t>
  </si>
  <si>
    <t>0182713</t>
  </si>
  <si>
    <t>COMUNE DI BOGLIASCO</t>
  </si>
  <si>
    <t>COMUNE DI CAMPOLIGURE</t>
  </si>
  <si>
    <t>COMUNE DI CARASCO</t>
  </si>
  <si>
    <t>COMUNE DI CICAGNA</t>
  </si>
  <si>
    <t>COMUNE DI DAVAGNA</t>
  </si>
  <si>
    <t>COMUNE DI CASELLA</t>
  </si>
  <si>
    <t>COMUNE DI LUMARZO</t>
  </si>
  <si>
    <t>COMUNE DI MELE</t>
  </si>
  <si>
    <t>COMUNE DI MOCONESI</t>
  </si>
  <si>
    <t>COMUNE DI MONEGLIA</t>
  </si>
  <si>
    <t>COMUNE DI NE</t>
  </si>
  <si>
    <t>COMUNE DI PIEVE LIGURE</t>
  </si>
  <si>
    <t>COMUNE DI RONCO SCRIVIA</t>
  </si>
  <si>
    <t>COMUNE DI ROSSIGLIONE</t>
  </si>
  <si>
    <t>COMUNE DI S. COLOMBANO CERTENOLI</t>
  </si>
  <si>
    <t>COMUNE DI SAVIGNONE</t>
  </si>
  <si>
    <t>COMUNE DI SORI</t>
  </si>
  <si>
    <t>COMUNE DI TORRIGLIA</t>
  </si>
  <si>
    <t>COMUNE DI ZOAGLI</t>
  </si>
  <si>
    <t>COMUNE DI IMPERIA</t>
  </si>
  <si>
    <t>COMUNE DI SAN REMO</t>
  </si>
  <si>
    <t>COMUNE DI CAMOGLI</t>
  </si>
  <si>
    <t>COMUNE DI CASARZA LIGURE</t>
  </si>
  <si>
    <t>COMUNE DI COGORNO</t>
  </si>
  <si>
    <t>COMUNE DI AVEGNO</t>
  </si>
  <si>
    <t>COMUNE DI VENTIMIGLIA</t>
  </si>
  <si>
    <t>COMUNE DI BORDIGHERA</t>
  </si>
  <si>
    <t>COMUNE DI TAGGIA</t>
  </si>
  <si>
    <t>COMUNE DI DIANO MARINA</t>
  </si>
  <si>
    <t>COMUNE DI VALLECROSIA</t>
  </si>
  <si>
    <t>COMUNE DI OSPEDALETTI</t>
  </si>
  <si>
    <t>COMUNE DI PIEVE DI TECO</t>
  </si>
  <si>
    <t>COMUNE DI POMPEIANA</t>
  </si>
  <si>
    <t>COMUNE DI PONTEDASSIO</t>
  </si>
  <si>
    <t>COMUNE DI RIVALIGURE</t>
  </si>
  <si>
    <t>COMUNE DI SAN BARTOLOMEO AL MARE</t>
  </si>
  <si>
    <t>COMUNE DI SAN LORENZO AL MARE</t>
  </si>
  <si>
    <t>COMUNE DI TRIORA</t>
  </si>
  <si>
    <t>COMUNE DI VALLEBONA</t>
  </si>
  <si>
    <t>COMUNE DI LERICI</t>
  </si>
  <si>
    <t>COMUNE DI SARZANA</t>
  </si>
  <si>
    <t>COMUNE DI ARCOLA</t>
  </si>
  <si>
    <t>COMUNE DI BOLANO</t>
  </si>
  <si>
    <t>COMUNE DI LEVANTO</t>
  </si>
  <si>
    <t>COMUNE DI SANTO STEFANO DI MAGRA</t>
  </si>
  <si>
    <t>COMUNE DI VEZZANO LIGURE</t>
  </si>
  <si>
    <t>COMUNE DI LUNI</t>
  </si>
  <si>
    <t>COMUNE DI CASTELNUOVO DI MAGRA</t>
  </si>
  <si>
    <t>COMUNE DI FOLLO</t>
  </si>
  <si>
    <t>COMUNE DI AMEGLIA</t>
  </si>
  <si>
    <t>COMUNE DI DEIVA MARINA</t>
  </si>
  <si>
    <t>COMUNE DI FRAMURA</t>
  </si>
  <si>
    <t>COMUNE DI RIOMAGGIORE</t>
  </si>
  <si>
    <t>COMUNE DI VERNAZZA</t>
  </si>
  <si>
    <t>COMUNE DI SAVONA</t>
  </si>
  <si>
    <t>COMUNE DI ALASSIO</t>
  </si>
  <si>
    <t>COMUNE DI ALBENGA</t>
  </si>
  <si>
    <t>COMUNE DI ALBISOLA SUPERIORE</t>
  </si>
  <si>
    <t>COMUNE DI CAIRO MONTENOTTE</t>
  </si>
  <si>
    <t>COMUNE DI FINALE LIGURE</t>
  </si>
  <si>
    <t>COMUNE DI LOANO</t>
  </si>
  <si>
    <t>COMUNE DI VARAZZE</t>
  </si>
  <si>
    <t>COMUNE DI PIETRA LIGURE</t>
  </si>
  <si>
    <t>COMUNE DI VADO LIGURE</t>
  </si>
  <si>
    <t>COMUNE DI ALBISSOLA MARINA</t>
  </si>
  <si>
    <t>COMUNE DI ANDORA</t>
  </si>
  <si>
    <t>COMUNE DI BORGHETTO SANTO SPIRITO</t>
  </si>
  <si>
    <t>COMUNE DI CARCARE</t>
  </si>
  <si>
    <t>COMUNE DI CELLE LIGURE</t>
  </si>
  <si>
    <t>COMUNE DI CERIALE</t>
  </si>
  <si>
    <t>COMUNE DI QUILIANO</t>
  </si>
  <si>
    <t>COMUNE DI BOISSANO</t>
  </si>
  <si>
    <t>COMUNE DI BORGIO VEREZZI</t>
  </si>
  <si>
    <t>COMUNE DI CALICE LIGURE</t>
  </si>
  <si>
    <t>COMUNE DI CENGIO</t>
  </si>
  <si>
    <t>COMUNE DI CISANO SUL NEVA</t>
  </si>
  <si>
    <t>COMUNE DI COSSERIA</t>
  </si>
  <si>
    <t>COMUNE DI DEGO</t>
  </si>
  <si>
    <t>COMUNE DI LAIGUEGLIA</t>
  </si>
  <si>
    <t>COMUNE DI MILLESIMO</t>
  </si>
  <si>
    <t>COMUNE DI SASSELLO</t>
  </si>
  <si>
    <t>COMUNE DI SPOTORNO</t>
  </si>
  <si>
    <t>COMUNE DI TOIRANO</t>
  </si>
  <si>
    <t>COMUNE DI TOVO SAN GIACOMO</t>
  </si>
  <si>
    <t>COMUNE DI VILLANOVA D'ALBENGA</t>
  </si>
  <si>
    <t>0062099</t>
  </si>
  <si>
    <t>0062101</t>
  </si>
  <si>
    <t>0062113</t>
  </si>
  <si>
    <t>0062125</t>
  </si>
  <si>
    <t>0066353</t>
  </si>
  <si>
    <t>0066365</t>
  </si>
  <si>
    <t>0070603</t>
  </si>
  <si>
    <t>0070615</t>
  </si>
  <si>
    <t>0070627</t>
  </si>
  <si>
    <t>0070639</t>
  </si>
  <si>
    <t>0072761</t>
  </si>
  <si>
    <t>0182675</t>
  </si>
  <si>
    <t>0182687</t>
  </si>
  <si>
    <t>0182699</t>
  </si>
  <si>
    <t>0182701</t>
  </si>
  <si>
    <t>0302321</t>
  </si>
  <si>
    <t>0302323</t>
  </si>
  <si>
    <t>0302325</t>
  </si>
  <si>
    <t>0302326</t>
  </si>
  <si>
    <t>0302327</t>
  </si>
  <si>
    <t>0302330</t>
  </si>
  <si>
    <t>0302333</t>
  </si>
  <si>
    <t>0302338</t>
  </si>
  <si>
    <t>0302341</t>
  </si>
  <si>
    <t>0302343</t>
  </si>
  <si>
    <t>0302346</t>
  </si>
  <si>
    <t>0302347</t>
  </si>
  <si>
    <t>0302350</t>
  </si>
  <si>
    <t>0302353</t>
  </si>
  <si>
    <t>0302357</t>
  </si>
  <si>
    <t>0302359</t>
  </si>
  <si>
    <t>0302361</t>
  </si>
  <si>
    <t>0302363</t>
  </si>
  <si>
    <t>0302364</t>
  </si>
  <si>
    <t>0302366</t>
  </si>
  <si>
    <t>0302371</t>
  </si>
  <si>
    <t>0062137</t>
  </si>
  <si>
    <t>0062149</t>
  </si>
  <si>
    <t>0062152</t>
  </si>
  <si>
    <t>0066377</t>
  </si>
  <si>
    <t>0066389</t>
  </si>
  <si>
    <t>0182737</t>
  </si>
  <si>
    <t>0182749</t>
  </si>
  <si>
    <t>0302407</t>
  </si>
  <si>
    <t>0302410</t>
  </si>
  <si>
    <t>0302412</t>
  </si>
  <si>
    <t>0302413</t>
  </si>
  <si>
    <t>0302418</t>
  </si>
  <si>
    <t>0302420</t>
  </si>
  <si>
    <t>0302422</t>
  </si>
  <si>
    <t>0302423</t>
  </si>
  <si>
    <t>0302427</t>
  </si>
  <si>
    <t>0302428</t>
  </si>
  <si>
    <t>0062164</t>
  </si>
  <si>
    <t>0066391</t>
  </si>
  <si>
    <t>0066403</t>
  </si>
  <si>
    <t>0070641</t>
  </si>
  <si>
    <t>0182752</t>
  </si>
  <si>
    <t>0182764</t>
  </si>
  <si>
    <t>0182776</t>
  </si>
  <si>
    <t>0182788</t>
  </si>
  <si>
    <t>0187839</t>
  </si>
  <si>
    <t>0187841</t>
  </si>
  <si>
    <t>0188843</t>
  </si>
  <si>
    <t>0302432</t>
  </si>
  <si>
    <t>0302440</t>
  </si>
  <si>
    <t>0302441</t>
  </si>
  <si>
    <t>0302447</t>
  </si>
  <si>
    <t>0302451</t>
  </si>
  <si>
    <t>0062176</t>
  </si>
  <si>
    <t>0066415</t>
  </si>
  <si>
    <t>0066427</t>
  </si>
  <si>
    <t>0066439</t>
  </si>
  <si>
    <t>0066441</t>
  </si>
  <si>
    <t>0066454</t>
  </si>
  <si>
    <t>0066466</t>
  </si>
  <si>
    <t>0066478</t>
  </si>
  <si>
    <t>0070654</t>
  </si>
  <si>
    <t>0070666</t>
  </si>
  <si>
    <t>0182790</t>
  </si>
  <si>
    <t>0182802</t>
  </si>
  <si>
    <t>0182814</t>
  </si>
  <si>
    <t>0182826</t>
  </si>
  <si>
    <t>0182838</t>
  </si>
  <si>
    <t>0182840</t>
  </si>
  <si>
    <t>0182853</t>
  </si>
  <si>
    <t>0302458</t>
  </si>
  <si>
    <t>0302459</t>
  </si>
  <si>
    <t>0302461</t>
  </si>
  <si>
    <t>0302466</t>
  </si>
  <si>
    <t>0302467</t>
  </si>
  <si>
    <t>0302468</t>
  </si>
  <si>
    <t>0302469</t>
  </si>
  <si>
    <t>0302474</t>
  </si>
  <si>
    <t>0302478</t>
  </si>
  <si>
    <t>0302493</t>
  </si>
  <si>
    <t>0302494</t>
  </si>
  <si>
    <t>0302498</t>
  </si>
  <si>
    <t>0302499</t>
  </si>
  <si>
    <t>0302503</t>
  </si>
  <si>
    <t>INTERVENTI DEI COMUNI BENEFICIARI REGIONE LIGURIA</t>
  </si>
  <si>
    <t>COMUNE DI ISOLA DEL CANTONE</t>
  </si>
  <si>
    <t>×</t>
  </si>
  <si>
    <t>obiettivo già raggiunto. Le risorse sono destinate in ottica di mantenimento</t>
  </si>
  <si>
    <t xml:space="preserve">incremento della percentuale di copertura dei servizi al 35% </t>
  </si>
  <si>
    <t>incremento della percentuale di copertura dei servizi al 65%</t>
  </si>
  <si>
    <t>obiettivo già raggiunto. Mantenimento della percentuale che risulta essere una delle migliori in Italia</t>
  </si>
  <si>
    <t xml:space="preserve">GENOVA              </t>
  </si>
  <si>
    <t>COMUNE DI SANTO STEFANO AL MARE</t>
  </si>
  <si>
    <t xml:space="preserve">IMPERIA             </t>
  </si>
  <si>
    <t xml:space="preserve">LA SPEZIA           </t>
  </si>
  <si>
    <t>COMUNE DI PORTOVENERE</t>
  </si>
  <si>
    <t>COMUNE DI CHIAVARI</t>
  </si>
  <si>
    <t>COMUNE DI RAPALLO</t>
  </si>
  <si>
    <t>COMUNE DI SESTRI LEVANTE</t>
  </si>
  <si>
    <t>COMUNE DI LAVAGNA</t>
  </si>
  <si>
    <t>COMUNE DI S.MARGHERITA LIGURE</t>
  </si>
  <si>
    <t>COMUNE DI ARENZANO</t>
  </si>
  <si>
    <t>COMUNE DI CAMPOMORONE</t>
  </si>
  <si>
    <t>COMUNE DI COGOLETO</t>
  </si>
  <si>
    <t>COMUNE DI RECCO</t>
  </si>
  <si>
    <t>COMUNE DI SERRA RICCO'</t>
  </si>
  <si>
    <t>COMUNE DI BUSALLA</t>
  </si>
  <si>
    <t>COMUNE DI S.OLCESE</t>
  </si>
  <si>
    <t xml:space="preserve">SAVONA              </t>
  </si>
  <si>
    <t>0302445</t>
  </si>
  <si>
    <t>Non utilizza le risorse per progetti di investimento</t>
  </si>
  <si>
    <t>Fondo nazionale per il Sistema integrato di educazione e di istruzione e.f. 2022</t>
  </si>
  <si>
    <t>Euro 5.658.948,62</t>
  </si>
  <si>
    <t>importo REGIONALE dedicato a finanziamento formazione del personale docente/educativo e/o al coordinamento pedagogico *</t>
  </si>
  <si>
    <t>COMUNE DI GENOVA **</t>
  </si>
  <si>
    <t>COMUNE DI LA SPEZIA</t>
  </si>
  <si>
    <t>d.G.R. 487/2022</t>
  </si>
  <si>
    <t>DATI ATTESI AL 31.12.2023**</t>
  </si>
  <si>
    <t>Euro 225335,34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</si>
</sst>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b/>
      <sz val="14"/>
      <color indexed="8"/>
      <name val="Calibri"/>
      <family val="2"/>
    </font>
    <font>
      <b/>
      <sz val="12"/>
      <name val="Calibri"/>
      <family val="2"/>
    </font>
    <font>
      <b/>
      <sz val="12"/>
      <color indexed="8"/>
      <name val="Calibri"/>
      <family val="2"/>
    </font>
    <font>
      <sz val="12"/>
      <color theme="1"/>
      <name val="Calibri"/>
      <family val="2"/>
      <scheme val="minor"/>
    </font>
    <font>
      <b/>
      <sz val="14"/>
      <color theme="1"/>
      <name val="Calibri"/>
      <family val="2"/>
      <scheme val="minor"/>
    </font>
    <font>
      <sz val="18"/>
      <color theme="1"/>
      <name val="Calibri"/>
      <family val="2"/>
      <scheme val="minor"/>
    </font>
    <font>
      <b/>
      <sz val="16"/>
      <color theme="1"/>
      <name val="Calibri"/>
      <family val="2"/>
      <scheme val="minor"/>
    </font>
    <font>
      <sz val="8"/>
      <color theme="1"/>
      <name val="Calibri"/>
      <family val="2"/>
      <scheme val="minor"/>
    </font>
    <font>
      <sz val="16"/>
      <color theme="1"/>
      <name val="Calibri"/>
      <family val="2"/>
      <scheme val="minor"/>
    </font>
    <font>
      <sz val="10"/>
      <name val="MS Sans Serif"/>
      <family val="2"/>
      <charset val="1"/>
    </font>
    <font>
      <b/>
      <sz val="22"/>
      <color theme="1"/>
      <name val="Calibri"/>
      <family val="2"/>
      <scheme val="minor"/>
    </font>
    <font>
      <sz val="22"/>
      <color theme="1"/>
      <name val="Calibri"/>
      <family val="2"/>
      <scheme val="minor"/>
    </font>
    <font>
      <sz val="16"/>
      <name val="Calibri"/>
      <family val="2"/>
      <scheme val="minor"/>
    </font>
    <font>
      <b/>
      <sz val="16"/>
      <name val="Calibri"/>
      <family val="2"/>
      <scheme val="minor"/>
    </font>
    <font>
      <sz val="11"/>
      <color rgb="FFFF0000"/>
      <name val="Calibri"/>
      <family val="2"/>
      <scheme val="minor"/>
    </font>
    <font>
      <b/>
      <sz val="12"/>
      <color theme="1"/>
      <name val="Calibri"/>
      <family val="2"/>
      <scheme val="minor"/>
    </font>
    <font>
      <b/>
      <sz val="11"/>
      <color rgb="FFFF0000"/>
      <name val="Calibri"/>
      <family val="2"/>
      <scheme val="minor"/>
    </font>
    <font>
      <sz val="11"/>
      <name val="Calibri"/>
      <family val="2"/>
      <scheme val="minor"/>
    </font>
    <font>
      <sz val="10"/>
      <color theme="1"/>
      <name val="Calibri"/>
      <family val="2"/>
      <scheme val="minor"/>
    </font>
    <font>
      <b/>
      <sz val="18"/>
      <color theme="1"/>
      <name val="Calibri"/>
      <family val="2"/>
      <scheme val="minor"/>
    </font>
    <font>
      <b/>
      <sz val="11"/>
      <name val="Calibri"/>
      <family val="2"/>
      <scheme val="minor"/>
    </font>
    <font>
      <b/>
      <sz val="12"/>
      <color theme="1"/>
      <name val="Calibri"/>
      <family val="2"/>
    </font>
  </fonts>
  <fills count="9">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thin">
        <color auto="1"/>
      </left>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style="medium">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3" fillId="0" borderId="0"/>
  </cellStyleXfs>
  <cellXfs count="186">
    <xf numFmtId="0" fontId="0" fillId="0" borderId="0" xfId="0"/>
    <xf numFmtId="0" fontId="0" fillId="0" borderId="5" xfId="0"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5" fillId="0" borderId="12" xfId="0" applyFont="1" applyBorder="1" applyAlignment="1">
      <alignment horizontal="center" vertical="center"/>
    </xf>
    <xf numFmtId="0" fontId="8" fillId="0" borderId="1" xfId="0" applyFont="1" applyBorder="1" applyAlignment="1">
      <alignment horizontal="center" vertical="center"/>
    </xf>
    <xf numFmtId="0" fontId="6" fillId="0" borderId="11" xfId="0" applyFont="1" applyBorder="1" applyAlignment="1">
      <alignment horizontal="center" vertical="center"/>
    </xf>
    <xf numFmtId="0" fontId="4"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xf numFmtId="0" fontId="0" fillId="2" borderId="27" xfId="0" applyFill="1" applyBorder="1"/>
    <xf numFmtId="0" fontId="0" fillId="2" borderId="29" xfId="0" applyFill="1" applyBorder="1"/>
    <xf numFmtId="0" fontId="9" fillId="0" borderId="1" xfId="0" applyFont="1" applyBorder="1" applyAlignment="1">
      <alignment horizontal="center" vertical="center" wrapText="1"/>
    </xf>
    <xf numFmtId="0" fontId="5" fillId="0" borderId="11" xfId="0" applyFont="1" applyBorder="1" applyAlignment="1">
      <alignment horizontal="center" vertical="center"/>
    </xf>
    <xf numFmtId="0" fontId="7" fillId="3" borderId="1" xfId="0" applyFont="1" applyFill="1" applyBorder="1" applyAlignment="1">
      <alignment horizontal="center" vertical="center" wrapText="1"/>
    </xf>
    <xf numFmtId="9" fontId="0" fillId="4" borderId="1" xfId="2" applyFont="1" applyFill="1" applyBorder="1" applyAlignment="1">
      <alignment horizontal="center" vertical="center" wrapText="1"/>
    </xf>
    <xf numFmtId="10" fontId="0" fillId="4" borderId="1" xfId="1" applyNumberFormat="1" applyFont="1" applyFill="1" applyBorder="1" applyAlignment="1">
      <alignment horizontal="center" vertical="center"/>
    </xf>
    <xf numFmtId="0" fontId="0" fillId="5" borderId="1" xfId="0" applyFill="1" applyBorder="1" applyAlignment="1">
      <alignment horizontal="center" vertical="center" wrapText="1"/>
    </xf>
    <xf numFmtId="0" fontId="0" fillId="5" borderId="1" xfId="0" applyFont="1" applyFill="1" applyBorder="1" applyAlignment="1">
      <alignment horizontal="center" vertical="center"/>
    </xf>
    <xf numFmtId="0" fontId="0" fillId="6" borderId="1" xfId="0" applyFill="1" applyBorder="1" applyAlignment="1">
      <alignment horizontal="center" vertical="center" wrapText="1"/>
    </xf>
    <xf numFmtId="10" fontId="0" fillId="6" borderId="1" xfId="0" applyNumberFormat="1" applyFont="1" applyFill="1" applyBorder="1" applyAlignment="1">
      <alignment horizontal="center" vertical="center"/>
    </xf>
    <xf numFmtId="0" fontId="11" fillId="0" borderId="6" xfId="0" applyFont="1" applyBorder="1" applyAlignment="1">
      <alignment horizontal="center" vertical="center"/>
    </xf>
    <xf numFmtId="0" fontId="18" fillId="2" borderId="0" xfId="0" applyFont="1" applyFill="1" applyAlignment="1">
      <alignment wrapText="1"/>
    </xf>
    <xf numFmtId="0" fontId="19" fillId="2" borderId="0" xfId="0" applyFont="1" applyFill="1" applyAlignment="1">
      <alignment wrapText="1"/>
    </xf>
    <xf numFmtId="0" fontId="0" fillId="0" borderId="23" xfId="0" applyBorder="1"/>
    <xf numFmtId="0" fontId="20" fillId="0" borderId="1" xfId="0" applyFont="1" applyBorder="1" applyAlignment="1">
      <alignment wrapText="1"/>
    </xf>
    <xf numFmtId="0" fontId="21" fillId="5" borderId="1" xfId="0" applyFont="1" applyFill="1" applyBorder="1" applyAlignment="1">
      <alignment horizontal="center" vertical="center"/>
    </xf>
    <xf numFmtId="0" fontId="2" fillId="0" borderId="1" xfId="0" applyFont="1" applyBorder="1"/>
    <xf numFmtId="0" fontId="0" fillId="0" borderId="1" xfId="0" applyBorder="1" applyAlignment="1">
      <alignment horizontal="left" vertical="center" wrapText="1"/>
    </xf>
    <xf numFmtId="0" fontId="0" fillId="0" borderId="33" xfId="0" applyBorder="1" applyAlignment="1">
      <alignment vertical="center" wrapText="1"/>
    </xf>
    <xf numFmtId="0" fontId="0" fillId="0" borderId="1" xfId="0" applyBorder="1" applyAlignment="1">
      <alignment vertical="center" wrapText="1"/>
    </xf>
    <xf numFmtId="0" fontId="19" fillId="0" borderId="24" xfId="0" applyFont="1" applyBorder="1" applyAlignment="1">
      <alignment horizontal="center" vertical="center"/>
    </xf>
    <xf numFmtId="0" fontId="19" fillId="0" borderId="24" xfId="0" applyFont="1" applyBorder="1" applyAlignment="1">
      <alignment horizontal="center" vertical="center" wrapText="1"/>
    </xf>
    <xf numFmtId="0" fontId="7" fillId="0" borderId="0" xfId="0" applyFont="1"/>
    <xf numFmtId="0" fontId="10" fillId="0" borderId="22" xfId="0" applyFont="1" applyBorder="1" applyAlignment="1">
      <alignment horizontal="center" vertical="center"/>
    </xf>
    <xf numFmtId="0" fontId="0" fillId="0" borderId="1" xfId="0" applyBorder="1" applyAlignment="1">
      <alignment wrapText="1"/>
    </xf>
    <xf numFmtId="0" fontId="19" fillId="0" borderId="30" xfId="0" applyFont="1" applyBorder="1" applyAlignment="1">
      <alignment horizontal="center" vertical="center"/>
    </xf>
    <xf numFmtId="0" fontId="19" fillId="0" borderId="30" xfId="0" applyFont="1" applyBorder="1" applyAlignment="1">
      <alignment horizontal="center" vertical="center" wrapText="1"/>
    </xf>
    <xf numFmtId="0" fontId="19" fillId="0" borderId="33" xfId="0" applyFont="1" applyFill="1" applyBorder="1" applyAlignment="1">
      <alignment horizontal="center" vertical="center" wrapText="1"/>
    </xf>
    <xf numFmtId="0" fontId="2" fillId="0" borderId="29" xfId="0" applyFont="1" applyBorder="1" applyAlignment="1">
      <alignment horizontal="right" wrapText="1"/>
    </xf>
    <xf numFmtId="0" fontId="0" fillId="0" borderId="24" xfId="0" applyBorder="1"/>
    <xf numFmtId="0" fontId="19" fillId="8" borderId="30" xfId="0" applyFont="1" applyFill="1" applyBorder="1" applyAlignment="1">
      <alignment horizontal="center" vertical="center" wrapText="1"/>
    </xf>
    <xf numFmtId="0" fontId="19" fillId="8" borderId="5" xfId="0" applyFont="1" applyFill="1" applyBorder="1" applyAlignment="1">
      <alignment horizontal="center" vertical="center" wrapText="1"/>
    </xf>
    <xf numFmtId="10" fontId="0" fillId="4" borderId="1" xfId="0" applyNumberFormat="1" applyFont="1" applyFill="1" applyBorder="1" applyAlignment="1">
      <alignment horizontal="center" vertical="center"/>
    </xf>
    <xf numFmtId="10" fontId="21" fillId="6" borderId="1" xfId="0" applyNumberFormat="1" applyFont="1" applyFill="1" applyBorder="1" applyAlignment="1">
      <alignment horizontal="center" vertical="center"/>
    </xf>
    <xf numFmtId="49" fontId="0" fillId="8" borderId="45" xfId="0" applyNumberFormat="1" applyFill="1" applyBorder="1"/>
    <xf numFmtId="0" fontId="19" fillId="0" borderId="23" xfId="0" applyFont="1" applyBorder="1" applyAlignment="1">
      <alignment horizontal="center" vertical="center"/>
    </xf>
    <xf numFmtId="0" fontId="19" fillId="0" borderId="44" xfId="0" applyFont="1" applyBorder="1" applyAlignment="1">
      <alignment horizontal="center" vertical="center"/>
    </xf>
    <xf numFmtId="0" fontId="2" fillId="0" borderId="0" xfId="0" applyFont="1" applyBorder="1" applyAlignment="1">
      <alignment horizontal="right" wrapText="1"/>
    </xf>
    <xf numFmtId="49" fontId="0" fillId="8" borderId="45" xfId="0" applyNumberFormat="1" applyFill="1" applyBorder="1" applyAlignment="1">
      <alignment horizontal="center"/>
    </xf>
    <xf numFmtId="4" fontId="7" fillId="3" borderId="1" xfId="0" applyNumberFormat="1" applyFont="1" applyFill="1" applyBorder="1" applyAlignment="1">
      <alignment horizontal="center" vertical="center" wrapText="1"/>
    </xf>
    <xf numFmtId="4" fontId="19" fillId="0" borderId="5" xfId="0" applyNumberFormat="1" applyFont="1" applyBorder="1" applyAlignment="1">
      <alignment horizontal="right" vertical="center" wrapText="1"/>
    </xf>
    <xf numFmtId="4" fontId="2" fillId="0" borderId="0" xfId="0" applyNumberFormat="1" applyFont="1" applyBorder="1"/>
    <xf numFmtId="4" fontId="0" fillId="0" borderId="0" xfId="0" applyNumberFormat="1"/>
    <xf numFmtId="49" fontId="0" fillId="8" borderId="5" xfId="0" applyNumberFormat="1" applyFill="1" applyBorder="1"/>
    <xf numFmtId="49" fontId="7" fillId="8" borderId="5" xfId="0" applyNumberFormat="1" applyFont="1" applyFill="1" applyBorder="1" applyAlignment="1">
      <alignment horizontal="center" vertical="center" wrapText="1"/>
    </xf>
    <xf numFmtId="4" fontId="0" fillId="8" borderId="49" xfId="0" applyNumberFormat="1" applyFill="1" applyBorder="1"/>
    <xf numFmtId="0" fontId="25" fillId="8" borderId="5" xfId="0" applyFont="1" applyFill="1" applyBorder="1" applyAlignment="1">
      <alignment horizontal="center" vertical="center" wrapText="1"/>
    </xf>
    <xf numFmtId="4" fontId="19" fillId="8" borderId="5" xfId="0" applyNumberFormat="1" applyFont="1" applyFill="1" applyBorder="1" applyAlignment="1">
      <alignment horizontal="center" vertical="center" wrapText="1"/>
    </xf>
    <xf numFmtId="0" fontId="0" fillId="8" borderId="5" xfId="0" applyFill="1" applyBorder="1"/>
    <xf numFmtId="49" fontId="0" fillId="8" borderId="46" xfId="0" applyNumberFormat="1" applyFill="1" applyBorder="1"/>
    <xf numFmtId="49" fontId="0" fillId="8" borderId="47" xfId="0" applyNumberFormat="1" applyFill="1" applyBorder="1"/>
    <xf numFmtId="49" fontId="0" fillId="8" borderId="48" xfId="0" applyNumberFormat="1" applyFill="1" applyBorder="1"/>
    <xf numFmtId="49" fontId="0" fillId="8" borderId="27" xfId="0" applyNumberFormat="1" applyFill="1" applyBorder="1"/>
    <xf numFmtId="49" fontId="0" fillId="8" borderId="0" xfId="0" applyNumberFormat="1" applyFill="1" applyBorder="1"/>
    <xf numFmtId="49" fontId="0" fillId="8" borderId="0" xfId="0" applyNumberFormat="1" applyFill="1" applyBorder="1" applyAlignment="1">
      <alignment horizontal="center"/>
    </xf>
    <xf numFmtId="0" fontId="19" fillId="8" borderId="0" xfId="0" applyFont="1" applyFill="1" applyBorder="1" applyAlignment="1">
      <alignment horizontal="center" vertical="center" wrapText="1"/>
    </xf>
    <xf numFmtId="49" fontId="7" fillId="8" borderId="0" xfId="0" applyNumberFormat="1" applyFont="1" applyFill="1" applyBorder="1" applyAlignment="1">
      <alignment horizontal="center" vertical="center" wrapText="1"/>
    </xf>
    <xf numFmtId="4" fontId="19" fillId="8" borderId="0" xfId="0" applyNumberFormat="1" applyFont="1" applyFill="1" applyBorder="1" applyAlignment="1">
      <alignment horizontal="center" vertical="center" wrapText="1"/>
    </xf>
    <xf numFmtId="4" fontId="0" fillId="8" borderId="8" xfId="0" applyNumberFormat="1" applyFill="1" applyBorder="1" applyAlignment="1">
      <alignment horizontal="right"/>
    </xf>
    <xf numFmtId="49" fontId="0" fillId="8" borderId="8" xfId="0" applyNumberFormat="1" applyFill="1" applyBorder="1"/>
    <xf numFmtId="49" fontId="0" fillId="8" borderId="5" xfId="0" applyNumberFormat="1" applyFill="1" applyBorder="1" applyAlignment="1">
      <alignment horizontal="center"/>
    </xf>
    <xf numFmtId="0" fontId="19" fillId="8" borderId="33" xfId="0" applyFont="1" applyFill="1" applyBorder="1" applyAlignment="1">
      <alignment horizontal="center" vertical="center" wrapText="1"/>
    </xf>
    <xf numFmtId="164" fontId="12" fillId="0" borderId="21" xfId="1" applyFont="1" applyBorder="1" applyAlignment="1">
      <alignment horizontal="center" vertical="center"/>
    </xf>
    <xf numFmtId="164" fontId="12" fillId="0" borderId="22" xfId="1" applyFont="1" applyBorder="1" applyAlignment="1">
      <alignment horizontal="center" vertical="center"/>
    </xf>
    <xf numFmtId="164" fontId="12" fillId="0" borderId="23" xfId="1" applyFont="1" applyBorder="1" applyAlignment="1">
      <alignment horizontal="center" vertical="center"/>
    </xf>
    <xf numFmtId="0" fontId="10" fillId="0" borderId="28" xfId="0" applyFont="1" applyBorder="1" applyAlignment="1">
      <alignment horizontal="left" vertical="center"/>
    </xf>
    <xf numFmtId="0" fontId="0" fillId="0" borderId="1" xfId="0" applyBorder="1" applyAlignment="1">
      <alignment horizont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16" fillId="0" borderId="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64" fontId="12" fillId="0" borderId="1" xfId="1" applyFont="1" applyBorder="1" applyAlignment="1">
      <alignment horizontal="center" vertical="center"/>
    </xf>
    <xf numFmtId="10" fontId="12" fillId="0" borderId="1" xfId="2" applyNumberFormat="1" applyFont="1" applyBorder="1" applyAlignment="1">
      <alignment horizontal="center" vertical="center"/>
    </xf>
    <xf numFmtId="0" fontId="14" fillId="0" borderId="21"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xf numFmtId="0" fontId="9" fillId="0" borderId="1" xfId="0" applyFont="1" applyBorder="1" applyAlignment="1">
      <alignment horizontal="center"/>
    </xf>
    <xf numFmtId="0" fontId="9" fillId="8" borderId="1" xfId="0" applyFont="1" applyFill="1" applyBorder="1" applyAlignment="1">
      <alignment horizontal="center"/>
    </xf>
    <xf numFmtId="0" fontId="12" fillId="0" borderId="21" xfId="0" applyFont="1" applyBorder="1" applyAlignment="1">
      <alignment horizontal="center" wrapText="1"/>
    </xf>
    <xf numFmtId="0" fontId="12" fillId="0" borderId="22" xfId="0" applyFont="1" applyBorder="1" applyAlignment="1">
      <alignment horizontal="center" wrapText="1"/>
    </xf>
    <xf numFmtId="0" fontId="12" fillId="0" borderId="23" xfId="0" applyFont="1" applyBorder="1" applyAlignment="1">
      <alignment horizontal="center" wrapText="1"/>
    </xf>
    <xf numFmtId="0" fontId="3" fillId="0" borderId="1" xfId="0" applyFont="1" applyFill="1" applyBorder="1" applyAlignment="1">
      <alignment horizontal="center" vertical="center" wrapText="1"/>
    </xf>
    <xf numFmtId="0" fontId="0" fillId="2" borderId="1" xfId="0" applyFill="1" applyBorder="1" applyAlignment="1">
      <alignment horizont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49" fontId="2" fillId="0" borderId="38" xfId="0" applyNumberFormat="1" applyFont="1" applyBorder="1" applyAlignment="1">
      <alignment horizontal="left" vertical="top" wrapText="1"/>
    </xf>
    <xf numFmtId="49" fontId="2" fillId="0" borderId="39" xfId="0" applyNumberFormat="1" applyFont="1" applyBorder="1" applyAlignment="1">
      <alignment horizontal="left" vertical="top" wrapText="1"/>
    </xf>
    <xf numFmtId="49" fontId="2" fillId="0" borderId="40"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43" xfId="0" applyNumberFormat="1" applyFont="1" applyBorder="1" applyAlignment="1">
      <alignment horizontal="left" vertical="top" wrapText="1"/>
    </xf>
    <xf numFmtId="0" fontId="22" fillId="7" borderId="33" xfId="0" applyFont="1" applyFill="1" applyBorder="1" applyAlignment="1">
      <alignment horizontal="center" vertical="top" wrapText="1"/>
    </xf>
    <xf numFmtId="0" fontId="22" fillId="7" borderId="30" xfId="0" applyFont="1" applyFill="1" applyBorder="1" applyAlignment="1">
      <alignment horizontal="center" vertical="top" wrapText="1"/>
    </xf>
    <xf numFmtId="0" fontId="22" fillId="7" borderId="24" xfId="0" applyFont="1" applyFill="1" applyBorder="1" applyAlignment="1">
      <alignment horizontal="center" vertical="top" wrapText="1"/>
    </xf>
    <xf numFmtId="0" fontId="0" fillId="4" borderId="33" xfId="0" applyFill="1" applyBorder="1" applyAlignment="1">
      <alignment horizontal="left" vertical="top" wrapText="1"/>
    </xf>
    <xf numFmtId="0" fontId="0" fillId="4" borderId="30" xfId="0" applyFill="1" applyBorder="1" applyAlignment="1">
      <alignment horizontal="left" vertical="top" wrapText="1"/>
    </xf>
    <xf numFmtId="0" fontId="0" fillId="4" borderId="24" xfId="0" applyFill="1" applyBorder="1" applyAlignment="1">
      <alignment horizontal="left" vertical="top" wrapText="1"/>
    </xf>
    <xf numFmtId="0" fontId="22" fillId="5" borderId="33" xfId="0" applyFont="1" applyFill="1" applyBorder="1" applyAlignment="1">
      <alignment horizontal="left" vertical="top" wrapText="1"/>
    </xf>
    <xf numFmtId="0" fontId="22" fillId="5" borderId="30" xfId="0" applyFont="1" applyFill="1" applyBorder="1" applyAlignment="1">
      <alignment horizontal="left" vertical="top" wrapText="1"/>
    </xf>
    <xf numFmtId="0" fontId="22" fillId="5" borderId="24" xfId="0" applyFont="1" applyFill="1" applyBorder="1" applyAlignment="1">
      <alignment horizontal="left" vertical="top" wrapText="1"/>
    </xf>
    <xf numFmtId="0" fontId="0" fillId="6" borderId="33" xfId="0" applyFill="1" applyBorder="1" applyAlignment="1">
      <alignment horizontal="left" vertical="top" wrapText="1"/>
    </xf>
    <xf numFmtId="0" fontId="0" fillId="6" borderId="30" xfId="0" applyFill="1" applyBorder="1" applyAlignment="1">
      <alignment horizontal="left" vertical="top" wrapText="1"/>
    </xf>
    <xf numFmtId="0" fontId="0" fillId="6" borderId="24" xfId="0" applyFill="1" applyBorder="1" applyAlignment="1">
      <alignment horizontal="left" vertical="top" wrapText="1"/>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7" fillId="0" borderId="1" xfId="0" applyFont="1" applyBorder="1" applyAlignment="1">
      <alignment horizontal="center" wrapText="1"/>
    </xf>
    <xf numFmtId="0" fontId="19" fillId="0" borderId="44" xfId="0" applyFont="1" applyBorder="1" applyAlignment="1">
      <alignment horizontal="center" vertical="center"/>
    </xf>
    <xf numFmtId="0" fontId="7" fillId="0" borderId="31" xfId="0" applyFont="1" applyBorder="1" applyAlignment="1">
      <alignment horizontal="center" wrapText="1"/>
    </xf>
    <xf numFmtId="0" fontId="7" fillId="0" borderId="35" xfId="0" applyFont="1" applyBorder="1" applyAlignment="1">
      <alignment horizontal="center" wrapText="1"/>
    </xf>
    <xf numFmtId="0" fontId="7" fillId="0" borderId="32" xfId="0" applyFont="1" applyBorder="1" applyAlignment="1">
      <alignment horizontal="center" wrapText="1"/>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2" fillId="0" borderId="21" xfId="0" applyFont="1" applyBorder="1" applyAlignment="1">
      <alignment horizontal="right" wrapText="1"/>
    </xf>
    <xf numFmtId="0" fontId="2" fillId="0" borderId="28" xfId="0" applyFont="1" applyBorder="1" applyAlignment="1">
      <alignment horizontal="right" wrapText="1"/>
    </xf>
    <xf numFmtId="0" fontId="2" fillId="0" borderId="22" xfId="0" applyFont="1" applyBorder="1" applyAlignment="1">
      <alignment horizontal="right" wrapText="1"/>
    </xf>
    <xf numFmtId="0" fontId="2" fillId="0" borderId="29" xfId="0" applyFont="1" applyBorder="1" applyAlignment="1">
      <alignment horizontal="right"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center" wrapText="1"/>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36" xfId="0"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49" fontId="0" fillId="0" borderId="21" xfId="0" applyNumberFormat="1" applyBorder="1" applyAlignment="1">
      <alignment horizontal="left"/>
    </xf>
    <xf numFmtId="49" fontId="0" fillId="0" borderId="22" xfId="0" applyNumberFormat="1" applyBorder="1" applyAlignment="1">
      <alignment horizontal="left"/>
    </xf>
    <xf numFmtId="49" fontId="0" fillId="0" borderId="23" xfId="0" applyNumberFormat="1" applyBorder="1" applyAlignment="1">
      <alignment horizontal="left"/>
    </xf>
    <xf numFmtId="49" fontId="0" fillId="0" borderId="25" xfId="0" applyNumberFormat="1" applyBorder="1" applyAlignment="1">
      <alignment horizontal="left"/>
    </xf>
    <xf numFmtId="49" fontId="0" fillId="0" borderId="34" xfId="0" applyNumberFormat="1" applyBorder="1" applyAlignment="1">
      <alignment horizontal="left"/>
    </xf>
    <xf numFmtId="49" fontId="0" fillId="0" borderId="26" xfId="0" applyNumberFormat="1" applyBorder="1" applyAlignment="1">
      <alignment horizontal="left"/>
    </xf>
    <xf numFmtId="0" fontId="0" fillId="0" borderId="36" xfId="0" applyBorder="1" applyAlignment="1">
      <alignment horizontal="left"/>
    </xf>
    <xf numFmtId="0" fontId="0" fillId="0" borderId="0" xfId="0" applyBorder="1" applyAlignment="1">
      <alignment horizontal="left"/>
    </xf>
    <xf numFmtId="0" fontId="0" fillId="0" borderId="37" xfId="0" applyBorder="1" applyAlignment="1">
      <alignment horizontal="left"/>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10" fontId="0" fillId="0" borderId="1" xfId="0" applyNumberFormat="1" applyBorder="1" applyAlignment="1">
      <alignment horizontal="center" vertical="center"/>
    </xf>
    <xf numFmtId="0" fontId="0" fillId="0" borderId="1" xfId="0" applyBorder="1" applyAlignment="1">
      <alignment horizontal="center" vertical="center"/>
    </xf>
    <xf numFmtId="0" fontId="23" fillId="2" borderId="25"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wrapText="1"/>
    </xf>
    <xf numFmtId="0" fontId="24" fillId="0" borderId="1" xfId="0" applyFont="1" applyBorder="1" applyAlignment="1">
      <alignment horizontal="center"/>
    </xf>
  </cellXfs>
  <cellStyles count="4">
    <cellStyle name="Normale" xfId="0" builtinId="0"/>
    <cellStyle name="Normale 2 2" xfId="3" xr:uid="{00000000-0005-0000-0000-000001000000}"/>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ilon-rr\UEMProfiles\Leonardi.V6\Desktop\Nuovo%20invio%200-6\ALLEGATO%20A%20-%20Programmazione%20regionale%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ilon-rr\UEMProfiles\Leonardi.V6\Desktop\Sistema%20integrato%200-6\Riparto%20II%20quota\Invio%20a%20M.I\Elenco_contabilita_speciali_di_tesoreria_unica%20%20DEFINI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azione regionale"/>
      <sheetName val="INTERVENTI COMUNI BENEFICIARI"/>
      <sheetName val="OBIETTIVI DI RISULTATO"/>
    </sheetNames>
    <sheetDataSet>
      <sheetData sheetId="0" refreshError="1"/>
      <sheetData sheetId="1" refreshError="1">
        <row r="2">
          <cell r="E2" t="str">
            <v>CODICE UNICO DI PROGETTO (CUP) - per i progetti di investimento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Contabilità Speciali di "/>
    </sheetNames>
    <sheetDataSet>
      <sheetData sheetId="0" refreshError="1">
        <row r="7">
          <cell r="F7" t="str">
            <v>J29J21011330001</v>
          </cell>
        </row>
        <row r="9">
          <cell r="F9" t="str">
            <v>J68B20001160001</v>
          </cell>
        </row>
        <row r="10">
          <cell r="F10" t="str">
            <v>e11b21005740002</v>
          </cell>
        </row>
        <row r="14">
          <cell r="F14" t="str">
            <v>d59j21018240002</v>
          </cell>
        </row>
        <row r="15">
          <cell r="F15" t="str">
            <v>b49j20003010004</v>
          </cell>
        </row>
        <row r="21">
          <cell r="F21" t="str">
            <v>F51B21001520005</v>
          </cell>
        </row>
        <row r="26">
          <cell r="F26" t="str">
            <v>e67h20003650006</v>
          </cell>
        </row>
        <row r="48">
          <cell r="F48" t="str">
            <v>B95E17000030004</v>
          </cell>
        </row>
        <row r="55">
          <cell r="F55" t="str">
            <v xml:space="preserve">G17H03000130001 </v>
          </cell>
        </row>
        <row r="58">
          <cell r="F58" t="str">
            <v>I13F21000050001</v>
          </cell>
        </row>
        <row r="64">
          <cell r="F64" t="str">
            <v>f77h21009360006</v>
          </cell>
        </row>
        <row r="79">
          <cell r="F79" t="str">
            <v>E41B21003310006</v>
          </cell>
        </row>
        <row r="98">
          <cell r="F98" t="str">
            <v>b87h21002000004</v>
          </cell>
        </row>
        <row r="101">
          <cell r="F101" t="str">
            <v>e39e19001000001</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tabSelected="1" zoomScale="70" zoomScaleNormal="70" workbookViewId="0">
      <selection activeCell="R8" sqref="R8"/>
    </sheetView>
  </sheetViews>
  <sheetFormatPr defaultRowHeight="15" x14ac:dyDescent="0.25"/>
  <cols>
    <col min="1" max="1" width="39.28515625" customWidth="1"/>
    <col min="2" max="2" width="9.42578125" customWidth="1"/>
    <col min="7" max="7" width="18.28515625" customWidth="1"/>
    <col min="8" max="8" width="17.85546875" customWidth="1"/>
    <col min="9" max="9" width="19.28515625" customWidth="1"/>
    <col min="10" max="10" width="20.85546875" customWidth="1"/>
    <col min="11" max="11" width="18.140625" customWidth="1"/>
    <col min="12" max="12" width="31.140625" customWidth="1"/>
  </cols>
  <sheetData>
    <row r="1" spans="1:13" ht="39.950000000000003" customHeight="1" thickBot="1" x14ac:dyDescent="0.3">
      <c r="A1" s="83" t="s">
        <v>98</v>
      </c>
      <c r="B1" s="83"/>
      <c r="C1" s="83"/>
      <c r="D1" s="83"/>
      <c r="E1" s="83"/>
      <c r="F1" s="83"/>
      <c r="G1" s="83"/>
      <c r="H1" s="83"/>
      <c r="I1" s="83"/>
      <c r="J1" s="83"/>
      <c r="K1" s="83"/>
      <c r="L1" s="83"/>
      <c r="M1" s="83"/>
    </row>
    <row r="2" spans="1:13" ht="37.5" customHeight="1" thickBot="1" x14ac:dyDescent="0.5">
      <c r="A2" s="100" t="s">
        <v>353</v>
      </c>
      <c r="B2" s="101"/>
      <c r="C2" s="101"/>
      <c r="D2" s="101"/>
      <c r="E2" s="101"/>
      <c r="F2" s="101"/>
      <c r="G2" s="101"/>
      <c r="H2" s="101"/>
      <c r="I2" s="101"/>
      <c r="J2" s="101"/>
      <c r="K2" s="101"/>
      <c r="L2" s="101"/>
      <c r="M2" s="102"/>
    </row>
    <row r="3" spans="1:13" ht="35.1" customHeight="1" thickBot="1" x14ac:dyDescent="0.4">
      <c r="A3" s="103" t="s">
        <v>114</v>
      </c>
      <c r="B3" s="103"/>
      <c r="C3" s="103"/>
      <c r="D3" s="103"/>
      <c r="E3" s="103"/>
      <c r="F3" s="103"/>
      <c r="G3" s="103"/>
      <c r="H3" s="103"/>
      <c r="I3" s="103"/>
      <c r="J3" s="103"/>
      <c r="K3" s="103"/>
      <c r="L3" s="103"/>
      <c r="M3" s="103"/>
    </row>
    <row r="4" spans="1:13" ht="33" customHeight="1" thickBot="1" x14ac:dyDescent="0.4">
      <c r="A4" s="104" t="s">
        <v>358</v>
      </c>
      <c r="B4" s="104"/>
      <c r="C4" s="104"/>
      <c r="D4" s="104"/>
      <c r="E4" s="104"/>
      <c r="F4" s="104"/>
      <c r="G4" s="104"/>
      <c r="H4" s="104"/>
      <c r="I4" s="104"/>
      <c r="J4" s="104"/>
      <c r="K4" s="104"/>
      <c r="L4" s="104"/>
      <c r="M4" s="104"/>
    </row>
    <row r="5" spans="1:13" ht="48" customHeight="1" thickBot="1" x14ac:dyDescent="0.3">
      <c r="A5" s="91" t="s">
        <v>73</v>
      </c>
      <c r="B5" s="91"/>
      <c r="C5" s="91"/>
      <c r="D5" s="91"/>
      <c r="E5" s="91"/>
      <c r="F5" s="91"/>
      <c r="G5" s="91"/>
      <c r="H5" s="80" t="s">
        <v>354</v>
      </c>
      <c r="I5" s="81"/>
      <c r="J5" s="81"/>
      <c r="K5" s="81"/>
      <c r="L5" s="81"/>
      <c r="M5" s="82"/>
    </row>
    <row r="6" spans="1:13" ht="44.45" customHeight="1" thickBot="1" x14ac:dyDescent="0.4">
      <c r="A6" s="105" t="s">
        <v>82</v>
      </c>
      <c r="B6" s="106"/>
      <c r="C6" s="106"/>
      <c r="D6" s="106"/>
      <c r="E6" s="106"/>
      <c r="F6" s="106"/>
      <c r="G6" s="107"/>
      <c r="H6" s="80" t="s">
        <v>115</v>
      </c>
      <c r="I6" s="81"/>
      <c r="J6" s="81"/>
      <c r="K6" s="81"/>
      <c r="L6" s="81"/>
      <c r="M6" s="82"/>
    </row>
    <row r="7" spans="1:13" ht="60" customHeight="1" thickBot="1" x14ac:dyDescent="0.3">
      <c r="A7" s="91" t="s">
        <v>83</v>
      </c>
      <c r="B7" s="91"/>
      <c r="C7" s="91"/>
      <c r="D7" s="91"/>
      <c r="E7" s="91"/>
      <c r="F7" s="91"/>
      <c r="G7" s="91"/>
      <c r="H7" s="99">
        <v>0.58489999999999998</v>
      </c>
      <c r="I7" s="99"/>
      <c r="J7" s="99"/>
      <c r="K7" s="99"/>
      <c r="L7" s="99"/>
      <c r="M7" s="99"/>
    </row>
    <row r="8" spans="1:13" ht="99.6" customHeight="1" thickBot="1" x14ac:dyDescent="0.3">
      <c r="A8" s="92" t="s">
        <v>112</v>
      </c>
      <c r="B8" s="93"/>
      <c r="C8" s="93"/>
      <c r="D8" s="93"/>
      <c r="E8" s="93"/>
      <c r="F8" s="93"/>
      <c r="G8" s="94"/>
      <c r="H8" s="98" t="s">
        <v>360</v>
      </c>
      <c r="I8" s="98"/>
      <c r="J8" s="98"/>
      <c r="K8" s="98"/>
      <c r="L8" s="98"/>
      <c r="M8" s="98"/>
    </row>
    <row r="9" spans="1:13" ht="116.25" customHeight="1" thickBot="1" x14ac:dyDescent="0.3">
      <c r="A9" s="19" t="s">
        <v>0</v>
      </c>
      <c r="B9" s="109"/>
      <c r="C9" s="109"/>
      <c r="D9" s="109"/>
      <c r="E9" s="109"/>
      <c r="F9" s="109"/>
      <c r="G9" s="109"/>
      <c r="H9" s="21" t="s">
        <v>70</v>
      </c>
      <c r="I9" s="22" t="s">
        <v>76</v>
      </c>
      <c r="J9" s="24" t="s">
        <v>77</v>
      </c>
      <c r="K9" s="26" t="s">
        <v>78</v>
      </c>
      <c r="L9" s="15"/>
      <c r="M9" s="16"/>
    </row>
    <row r="10" spans="1:13" ht="62.25" customHeight="1" thickBot="1" x14ac:dyDescent="0.3">
      <c r="A10" s="9" t="s">
        <v>1</v>
      </c>
      <c r="B10" s="84" t="s">
        <v>19</v>
      </c>
      <c r="C10" s="84"/>
      <c r="D10" s="84"/>
      <c r="E10" s="84"/>
      <c r="F10" s="84"/>
      <c r="G10" s="84"/>
      <c r="H10" s="21">
        <v>288606.38</v>
      </c>
      <c r="I10" s="23">
        <v>5.0999999999999997E-2</v>
      </c>
      <c r="J10" s="24">
        <v>0</v>
      </c>
      <c r="K10" s="27">
        <v>0</v>
      </c>
      <c r="L10" s="17"/>
      <c r="M10" s="18"/>
    </row>
    <row r="11" spans="1:13" ht="21.75" customHeight="1" thickBot="1" x14ac:dyDescent="0.3">
      <c r="A11" s="88" t="s">
        <v>47</v>
      </c>
      <c r="B11" s="8" t="s">
        <v>3</v>
      </c>
      <c r="C11" s="110" t="s">
        <v>4</v>
      </c>
      <c r="D11" s="111"/>
      <c r="E11" s="111"/>
      <c r="F11" s="111"/>
      <c r="G11" s="111"/>
      <c r="H11" s="111"/>
      <c r="I11" s="112"/>
      <c r="J11" s="5" t="s">
        <v>2</v>
      </c>
      <c r="K11" s="7"/>
      <c r="L11" s="12" t="s">
        <v>65</v>
      </c>
      <c r="M11" s="12">
        <v>102</v>
      </c>
    </row>
    <row r="12" spans="1:13" ht="20.25" customHeight="1" thickBot="1" x14ac:dyDescent="0.3">
      <c r="A12" s="89"/>
      <c r="B12" s="2" t="s">
        <v>5</v>
      </c>
      <c r="C12" s="85" t="s">
        <v>6</v>
      </c>
      <c r="D12" s="86"/>
      <c r="E12" s="86"/>
      <c r="F12" s="86"/>
      <c r="G12" s="86"/>
      <c r="H12" s="86"/>
      <c r="I12" s="87"/>
      <c r="J12" s="1" t="s">
        <v>2</v>
      </c>
      <c r="K12" s="7"/>
      <c r="L12" s="13" t="s">
        <v>65</v>
      </c>
      <c r="M12" s="12">
        <v>102</v>
      </c>
    </row>
    <row r="13" spans="1:13" ht="22.5" customHeight="1" thickBot="1" x14ac:dyDescent="0.3">
      <c r="A13" s="89"/>
      <c r="B13" s="2" t="s">
        <v>7</v>
      </c>
      <c r="C13" s="95" t="s">
        <v>8</v>
      </c>
      <c r="D13" s="96"/>
      <c r="E13" s="96"/>
      <c r="F13" s="96"/>
      <c r="G13" s="96"/>
      <c r="H13" s="96"/>
      <c r="I13" s="97"/>
      <c r="J13" s="1" t="s">
        <v>2</v>
      </c>
      <c r="K13" s="7"/>
      <c r="L13" s="13" t="s">
        <v>65</v>
      </c>
      <c r="M13" s="12">
        <v>102</v>
      </c>
    </row>
    <row r="14" spans="1:13" ht="24" customHeight="1" thickBot="1" x14ac:dyDescent="0.3">
      <c r="A14" s="89"/>
      <c r="B14" s="2" t="s">
        <v>9</v>
      </c>
      <c r="C14" s="85" t="s">
        <v>10</v>
      </c>
      <c r="D14" s="86"/>
      <c r="E14" s="86"/>
      <c r="F14" s="86"/>
      <c r="G14" s="86"/>
      <c r="H14" s="86"/>
      <c r="I14" s="87"/>
      <c r="J14" s="1" t="s">
        <v>2</v>
      </c>
      <c r="K14" s="7"/>
      <c r="L14" s="13" t="s">
        <v>65</v>
      </c>
      <c r="M14" s="12">
        <v>102</v>
      </c>
    </row>
    <row r="15" spans="1:13" ht="20.25" customHeight="1" thickBot="1" x14ac:dyDescent="0.3">
      <c r="A15" s="89"/>
      <c r="B15" s="2" t="s">
        <v>11</v>
      </c>
      <c r="C15" s="85" t="s">
        <v>12</v>
      </c>
      <c r="D15" s="86"/>
      <c r="E15" s="86"/>
      <c r="F15" s="86"/>
      <c r="G15" s="86"/>
      <c r="H15" s="86"/>
      <c r="I15" s="87"/>
      <c r="J15" s="1" t="s">
        <v>2</v>
      </c>
      <c r="K15" s="7"/>
      <c r="L15" s="13" t="s">
        <v>65</v>
      </c>
      <c r="M15" s="12">
        <v>102</v>
      </c>
    </row>
    <row r="16" spans="1:13" ht="23.25" customHeight="1" thickBot="1" x14ac:dyDescent="0.3">
      <c r="A16" s="89"/>
      <c r="B16" s="2" t="s">
        <v>13</v>
      </c>
      <c r="C16" s="95" t="s">
        <v>14</v>
      </c>
      <c r="D16" s="96"/>
      <c r="E16" s="96"/>
      <c r="F16" s="96"/>
      <c r="G16" s="96"/>
      <c r="H16" s="96"/>
      <c r="I16" s="97"/>
      <c r="J16" s="1" t="s">
        <v>2</v>
      </c>
      <c r="K16" s="7"/>
      <c r="L16" s="13" t="s">
        <v>65</v>
      </c>
      <c r="M16" s="12">
        <v>102</v>
      </c>
    </row>
    <row r="17" spans="1:13" ht="21" customHeight="1" thickBot="1" x14ac:dyDescent="0.3">
      <c r="A17" s="89"/>
      <c r="B17" s="2" t="s">
        <v>15</v>
      </c>
      <c r="C17" s="95" t="s">
        <v>16</v>
      </c>
      <c r="D17" s="96"/>
      <c r="E17" s="96"/>
      <c r="F17" s="96"/>
      <c r="G17" s="96"/>
      <c r="H17" s="96"/>
      <c r="I17" s="97"/>
      <c r="J17" s="1" t="s">
        <v>2</v>
      </c>
      <c r="K17" s="7"/>
      <c r="L17" s="13" t="s">
        <v>65</v>
      </c>
      <c r="M17" s="12">
        <v>102</v>
      </c>
    </row>
    <row r="18" spans="1:13" ht="21.75" customHeight="1" thickBot="1" x14ac:dyDescent="0.3">
      <c r="A18" s="90"/>
      <c r="B18" s="10" t="s">
        <v>17</v>
      </c>
      <c r="C18" s="113" t="s">
        <v>18</v>
      </c>
      <c r="D18" s="114"/>
      <c r="E18" s="114"/>
      <c r="F18" s="114"/>
      <c r="G18" s="114"/>
      <c r="H18" s="114"/>
      <c r="I18" s="115"/>
      <c r="J18" s="6" t="s">
        <v>2</v>
      </c>
      <c r="K18" s="7"/>
      <c r="L18" s="28" t="s">
        <v>65</v>
      </c>
      <c r="M18" s="12">
        <v>102</v>
      </c>
    </row>
    <row r="19" spans="1:13" ht="47.25" customHeight="1" thickBot="1" x14ac:dyDescent="0.3">
      <c r="A19" s="11" t="s">
        <v>37</v>
      </c>
      <c r="B19" s="108" t="s">
        <v>38</v>
      </c>
      <c r="C19" s="108"/>
      <c r="D19" s="108"/>
      <c r="E19" s="108"/>
      <c r="F19" s="108"/>
      <c r="G19" s="108"/>
      <c r="H19" s="21">
        <v>5327504.8899999997</v>
      </c>
      <c r="I19" s="50">
        <v>0.9415</v>
      </c>
      <c r="J19" s="33">
        <v>3200000</v>
      </c>
      <c r="K19" s="51">
        <v>0.96699999999999997</v>
      </c>
      <c r="L19" s="29"/>
      <c r="M19" s="18"/>
    </row>
    <row r="20" spans="1:13" ht="26.25" customHeight="1" thickBot="1" x14ac:dyDescent="0.3">
      <c r="A20" s="88" t="s">
        <v>47</v>
      </c>
      <c r="B20" s="8" t="s">
        <v>20</v>
      </c>
      <c r="C20" s="110" t="s">
        <v>21</v>
      </c>
      <c r="D20" s="111"/>
      <c r="E20" s="111"/>
      <c r="F20" s="111"/>
      <c r="G20" s="111"/>
      <c r="H20" s="111"/>
      <c r="I20" s="112"/>
      <c r="J20" s="5" t="s">
        <v>2</v>
      </c>
      <c r="K20" s="7"/>
      <c r="L20" s="12" t="s">
        <v>65</v>
      </c>
      <c r="M20" s="12">
        <v>102</v>
      </c>
    </row>
    <row r="21" spans="1:13" ht="21" customHeight="1" thickBot="1" x14ac:dyDescent="0.3">
      <c r="A21" s="89"/>
      <c r="B21" s="2" t="s">
        <v>22</v>
      </c>
      <c r="C21" s="85" t="s">
        <v>71</v>
      </c>
      <c r="D21" s="86"/>
      <c r="E21" s="86"/>
      <c r="F21" s="86"/>
      <c r="G21" s="86"/>
      <c r="H21" s="86"/>
      <c r="I21" s="87"/>
      <c r="J21" s="1" t="s">
        <v>2</v>
      </c>
      <c r="K21" s="7"/>
      <c r="L21" s="13" t="s">
        <v>65</v>
      </c>
      <c r="M21" s="12">
        <v>102</v>
      </c>
    </row>
    <row r="22" spans="1:13" ht="21.75" customHeight="1" thickBot="1" x14ac:dyDescent="0.3">
      <c r="A22" s="89"/>
      <c r="B22" s="2" t="s">
        <v>23</v>
      </c>
      <c r="C22" s="85" t="s">
        <v>24</v>
      </c>
      <c r="D22" s="86"/>
      <c r="E22" s="86"/>
      <c r="F22" s="86"/>
      <c r="G22" s="86"/>
      <c r="H22" s="86"/>
      <c r="I22" s="87"/>
      <c r="J22" s="1" t="s">
        <v>2</v>
      </c>
      <c r="K22" s="7"/>
      <c r="L22" s="13" t="s">
        <v>65</v>
      </c>
      <c r="M22" s="12">
        <v>102</v>
      </c>
    </row>
    <row r="23" spans="1:13" ht="21" customHeight="1" thickBot="1" x14ac:dyDescent="0.3">
      <c r="A23" s="89"/>
      <c r="B23" s="2" t="s">
        <v>25</v>
      </c>
      <c r="C23" s="85" t="s">
        <v>26</v>
      </c>
      <c r="D23" s="86"/>
      <c r="E23" s="86"/>
      <c r="F23" s="86"/>
      <c r="G23" s="86"/>
      <c r="H23" s="86"/>
      <c r="I23" s="87"/>
      <c r="J23" s="1" t="s">
        <v>2</v>
      </c>
      <c r="K23" s="7"/>
      <c r="L23" s="13" t="s">
        <v>65</v>
      </c>
      <c r="M23" s="12">
        <v>102</v>
      </c>
    </row>
    <row r="24" spans="1:13" ht="23.25" customHeight="1" thickBot="1" x14ac:dyDescent="0.3">
      <c r="A24" s="89"/>
      <c r="B24" s="2" t="s">
        <v>27</v>
      </c>
      <c r="C24" s="85" t="s">
        <v>28</v>
      </c>
      <c r="D24" s="86"/>
      <c r="E24" s="86"/>
      <c r="F24" s="86"/>
      <c r="G24" s="86"/>
      <c r="H24" s="86"/>
      <c r="I24" s="87"/>
      <c r="J24" s="1" t="s">
        <v>2</v>
      </c>
      <c r="K24" s="7"/>
      <c r="L24" s="13" t="s">
        <v>65</v>
      </c>
      <c r="M24" s="12">
        <v>102</v>
      </c>
    </row>
    <row r="25" spans="1:13" ht="21.75" customHeight="1" thickBot="1" x14ac:dyDescent="0.3">
      <c r="A25" s="89"/>
      <c r="B25" s="2" t="s">
        <v>29</v>
      </c>
      <c r="C25" s="85" t="s">
        <v>30</v>
      </c>
      <c r="D25" s="86"/>
      <c r="E25" s="86"/>
      <c r="F25" s="86"/>
      <c r="G25" s="86"/>
      <c r="H25" s="86"/>
      <c r="I25" s="87"/>
      <c r="J25" s="1" t="s">
        <v>2</v>
      </c>
      <c r="K25" s="7"/>
      <c r="L25" s="13" t="s">
        <v>65</v>
      </c>
      <c r="M25" s="12">
        <v>102</v>
      </c>
    </row>
    <row r="26" spans="1:13" ht="20.25" customHeight="1" thickBot="1" x14ac:dyDescent="0.3">
      <c r="A26" s="89"/>
      <c r="B26" s="2" t="s">
        <v>31</v>
      </c>
      <c r="C26" s="85" t="s">
        <v>32</v>
      </c>
      <c r="D26" s="86"/>
      <c r="E26" s="86"/>
      <c r="F26" s="86"/>
      <c r="G26" s="86"/>
      <c r="H26" s="86"/>
      <c r="I26" s="87"/>
      <c r="J26" s="1" t="s">
        <v>2</v>
      </c>
      <c r="K26" s="7"/>
      <c r="L26" s="13" t="s">
        <v>65</v>
      </c>
      <c r="M26" s="12">
        <v>102</v>
      </c>
    </row>
    <row r="27" spans="1:13" ht="23.25" customHeight="1" thickBot="1" x14ac:dyDescent="0.3">
      <c r="A27" s="89"/>
      <c r="B27" s="2" t="s">
        <v>33</v>
      </c>
      <c r="C27" s="85" t="s">
        <v>34</v>
      </c>
      <c r="D27" s="86"/>
      <c r="E27" s="86"/>
      <c r="F27" s="86"/>
      <c r="G27" s="86"/>
      <c r="H27" s="86"/>
      <c r="I27" s="87"/>
      <c r="J27" s="1" t="s">
        <v>2</v>
      </c>
      <c r="K27" s="7"/>
      <c r="L27" s="13" t="s">
        <v>65</v>
      </c>
      <c r="M27" s="12">
        <v>102</v>
      </c>
    </row>
    <row r="28" spans="1:13" ht="23.25" customHeight="1" thickBot="1" x14ac:dyDescent="0.3">
      <c r="A28" s="90"/>
      <c r="B28" s="10" t="s">
        <v>35</v>
      </c>
      <c r="C28" s="85" t="s">
        <v>36</v>
      </c>
      <c r="D28" s="86"/>
      <c r="E28" s="86"/>
      <c r="F28" s="86"/>
      <c r="G28" s="86"/>
      <c r="H28" s="86"/>
      <c r="I28" s="87"/>
      <c r="J28" s="1" t="s">
        <v>2</v>
      </c>
      <c r="K28" s="7"/>
      <c r="L28" s="13" t="s">
        <v>65</v>
      </c>
      <c r="M28" s="12">
        <v>102</v>
      </c>
    </row>
    <row r="29" spans="1:13" ht="54" customHeight="1" thickBot="1" x14ac:dyDescent="0.3">
      <c r="A29" s="90"/>
      <c r="B29" s="20" t="s">
        <v>68</v>
      </c>
      <c r="C29" s="113" t="s">
        <v>69</v>
      </c>
      <c r="D29" s="114"/>
      <c r="E29" s="114"/>
      <c r="F29" s="114"/>
      <c r="G29" s="114"/>
      <c r="H29" s="114"/>
      <c r="I29" s="115"/>
      <c r="J29" s="6" t="s">
        <v>2</v>
      </c>
      <c r="K29" s="7"/>
      <c r="L29" s="14" t="s">
        <v>65</v>
      </c>
      <c r="M29" s="12">
        <v>102</v>
      </c>
    </row>
    <row r="30" spans="1:13" ht="86.45" customHeight="1" thickBot="1" x14ac:dyDescent="0.3">
      <c r="A30" s="9" t="s">
        <v>39</v>
      </c>
      <c r="B30" s="117" t="s">
        <v>113</v>
      </c>
      <c r="C30" s="117"/>
      <c r="D30" s="117"/>
      <c r="E30" s="117"/>
      <c r="F30" s="117"/>
      <c r="G30" s="117"/>
      <c r="H30" s="57">
        <v>42837.35</v>
      </c>
      <c r="I30" s="50">
        <v>7.4999999999999997E-3</v>
      </c>
      <c r="J30" s="25">
        <v>110000</v>
      </c>
      <c r="K30" s="27">
        <v>3.3000000000000002E-2</v>
      </c>
      <c r="L30" s="30"/>
      <c r="M30" s="18"/>
    </row>
    <row r="31" spans="1:13" ht="32.25" customHeight="1" thickBot="1" x14ac:dyDescent="0.3">
      <c r="A31" s="88" t="s">
        <v>47</v>
      </c>
      <c r="B31" s="8" t="s">
        <v>40</v>
      </c>
      <c r="C31" s="110" t="s">
        <v>72</v>
      </c>
      <c r="D31" s="111"/>
      <c r="E31" s="111"/>
      <c r="F31" s="111"/>
      <c r="G31" s="111"/>
      <c r="H31" s="111"/>
      <c r="I31" s="112"/>
      <c r="J31" s="5" t="s">
        <v>2</v>
      </c>
      <c r="K31" s="7"/>
      <c r="L31" s="12" t="s">
        <v>65</v>
      </c>
      <c r="M31" s="12">
        <v>102</v>
      </c>
    </row>
    <row r="32" spans="1:13" ht="25.5" customHeight="1" thickBot="1" x14ac:dyDescent="0.3">
      <c r="A32" s="89"/>
      <c r="B32" s="2" t="s">
        <v>41</v>
      </c>
      <c r="C32" s="85" t="s">
        <v>42</v>
      </c>
      <c r="D32" s="86"/>
      <c r="E32" s="86"/>
      <c r="F32" s="86"/>
      <c r="G32" s="86"/>
      <c r="H32" s="86"/>
      <c r="I32" s="87"/>
      <c r="J32" s="1" t="s">
        <v>2</v>
      </c>
      <c r="K32" s="7"/>
      <c r="L32" s="13" t="s">
        <v>65</v>
      </c>
      <c r="M32" s="12">
        <v>102</v>
      </c>
    </row>
    <row r="33" spans="1:13" ht="24" customHeight="1" thickBot="1" x14ac:dyDescent="0.3">
      <c r="A33" s="89"/>
      <c r="B33" s="2" t="s">
        <v>43</v>
      </c>
      <c r="C33" s="85" t="s">
        <v>44</v>
      </c>
      <c r="D33" s="86"/>
      <c r="E33" s="86"/>
      <c r="F33" s="86"/>
      <c r="G33" s="86"/>
      <c r="H33" s="86"/>
      <c r="I33" s="87"/>
      <c r="J33" s="1" t="s">
        <v>2</v>
      </c>
      <c r="K33" s="7"/>
      <c r="L33" s="13" t="s">
        <v>65</v>
      </c>
      <c r="M33" s="12">
        <v>102</v>
      </c>
    </row>
    <row r="34" spans="1:13" ht="30" customHeight="1" thickBot="1" x14ac:dyDescent="0.3">
      <c r="A34" s="116"/>
      <c r="B34" s="3" t="s">
        <v>45</v>
      </c>
      <c r="C34" s="113" t="s">
        <v>46</v>
      </c>
      <c r="D34" s="114"/>
      <c r="E34" s="114"/>
      <c r="F34" s="114"/>
      <c r="G34" s="114"/>
      <c r="H34" s="114"/>
      <c r="I34" s="115"/>
      <c r="J34" s="4" t="s">
        <v>2</v>
      </c>
      <c r="K34" s="7"/>
      <c r="L34" s="14" t="s">
        <v>65</v>
      </c>
      <c r="M34" s="12">
        <v>102</v>
      </c>
    </row>
    <row r="35" spans="1:13" ht="15.75" thickBot="1" x14ac:dyDescent="0.3"/>
    <row r="36" spans="1:13" ht="14.45" customHeight="1" x14ac:dyDescent="0.25">
      <c r="A36" s="118" t="s">
        <v>110</v>
      </c>
      <c r="B36" s="119"/>
      <c r="H36" s="124" t="s">
        <v>84</v>
      </c>
      <c r="I36" s="127" t="s">
        <v>85</v>
      </c>
      <c r="J36" s="130" t="s">
        <v>86</v>
      </c>
      <c r="K36" s="133" t="s">
        <v>87</v>
      </c>
    </row>
    <row r="37" spans="1:13" ht="19.5" customHeight="1" x14ac:dyDescent="0.25">
      <c r="A37" s="120"/>
      <c r="B37" s="121"/>
      <c r="H37" s="125"/>
      <c r="I37" s="128"/>
      <c r="J37" s="131"/>
      <c r="K37" s="134"/>
    </row>
    <row r="38" spans="1:13" x14ac:dyDescent="0.25">
      <c r="A38" s="120"/>
      <c r="B38" s="121"/>
      <c r="H38" s="125"/>
      <c r="I38" s="128"/>
      <c r="J38" s="131"/>
      <c r="K38" s="134"/>
    </row>
    <row r="39" spans="1:13" x14ac:dyDescent="0.25">
      <c r="A39" s="120"/>
      <c r="B39" s="121"/>
      <c r="H39" s="125"/>
      <c r="I39" s="128"/>
      <c r="J39" s="131"/>
      <c r="K39" s="134"/>
    </row>
    <row r="40" spans="1:13" ht="15.75" thickBot="1" x14ac:dyDescent="0.3">
      <c r="A40" s="122"/>
      <c r="B40" s="123"/>
      <c r="H40" s="126"/>
      <c r="I40" s="129"/>
      <c r="J40" s="132"/>
      <c r="K40" s="135"/>
    </row>
  </sheetData>
  <mergeCells count="46">
    <mergeCell ref="A36:B40"/>
    <mergeCell ref="H36:H40"/>
    <mergeCell ref="I36:I40"/>
    <mergeCell ref="J36:J40"/>
    <mergeCell ref="K36:K40"/>
    <mergeCell ref="B30:G30"/>
    <mergeCell ref="C29:I29"/>
    <mergeCell ref="C25:I25"/>
    <mergeCell ref="C26:I26"/>
    <mergeCell ref="C27:I27"/>
    <mergeCell ref="C28:I28"/>
    <mergeCell ref="C31:I31"/>
    <mergeCell ref="C32:I32"/>
    <mergeCell ref="C33:I33"/>
    <mergeCell ref="C34:I34"/>
    <mergeCell ref="A31:A34"/>
    <mergeCell ref="A20:A29"/>
    <mergeCell ref="C23:I23"/>
    <mergeCell ref="B19:G19"/>
    <mergeCell ref="B9:G9"/>
    <mergeCell ref="C20:I20"/>
    <mergeCell ref="C21:I21"/>
    <mergeCell ref="C22:I22"/>
    <mergeCell ref="C11:I11"/>
    <mergeCell ref="C12:I12"/>
    <mergeCell ref="C13:I13"/>
    <mergeCell ref="C18:I18"/>
    <mergeCell ref="C15:I15"/>
    <mergeCell ref="C16:I16"/>
    <mergeCell ref="C24:I24"/>
    <mergeCell ref="H6:M6"/>
    <mergeCell ref="A1:M1"/>
    <mergeCell ref="B10:G10"/>
    <mergeCell ref="C14:I14"/>
    <mergeCell ref="A11:A18"/>
    <mergeCell ref="A5:G5"/>
    <mergeCell ref="A8:G8"/>
    <mergeCell ref="A7:G7"/>
    <mergeCell ref="C17:I17"/>
    <mergeCell ref="H5:M5"/>
    <mergeCell ref="H8:M8"/>
    <mergeCell ref="H7:M7"/>
    <mergeCell ref="A2:M2"/>
    <mergeCell ref="A3:M3"/>
    <mergeCell ref="A4:M4"/>
    <mergeCell ref="A6:G6"/>
  </mergeCells>
  <pageMargins left="0.7" right="0.7"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21"/>
  <sheetViews>
    <sheetView topLeftCell="A43" zoomScale="75" zoomScaleNormal="75" workbookViewId="0">
      <selection activeCell="M3" sqref="M3:M104"/>
    </sheetView>
  </sheetViews>
  <sheetFormatPr defaultRowHeight="15" x14ac:dyDescent="0.25"/>
  <cols>
    <col min="1" max="1" width="32.85546875" customWidth="1"/>
    <col min="2" max="2" width="12.7109375" customWidth="1"/>
    <col min="3" max="3" width="25.85546875" customWidth="1"/>
    <col min="4" max="5" width="25.5703125" customWidth="1"/>
    <col min="6" max="6" width="23.5703125" customWidth="1"/>
    <col min="7" max="7" width="20.42578125" customWidth="1"/>
    <col min="8" max="8" width="21.140625" customWidth="1"/>
    <col min="9" max="11" width="23.5703125" customWidth="1"/>
    <col min="12" max="12" width="30.42578125" customWidth="1"/>
    <col min="13" max="15" width="23.140625" customWidth="1"/>
    <col min="16" max="16" width="23.85546875" customWidth="1"/>
    <col min="19" max="19" width="11.7109375" bestFit="1" customWidth="1"/>
  </cols>
  <sheetData>
    <row r="1" spans="1:16" ht="35.25" customHeight="1" thickBot="1" x14ac:dyDescent="0.4">
      <c r="A1" s="151" t="s">
        <v>326</v>
      </c>
      <c r="B1" s="152"/>
      <c r="C1" s="152"/>
      <c r="D1" s="152"/>
      <c r="E1" s="152"/>
      <c r="F1" s="152"/>
      <c r="G1" s="152"/>
      <c r="H1" s="152"/>
      <c r="I1" s="152"/>
      <c r="J1" s="152"/>
      <c r="K1" s="152"/>
      <c r="L1" s="152"/>
      <c r="M1" s="152"/>
      <c r="N1" s="152"/>
      <c r="O1" s="152"/>
      <c r="P1" s="153"/>
    </row>
    <row r="2" spans="1:16" ht="197.1" customHeight="1" thickBot="1" x14ac:dyDescent="0.3">
      <c r="A2" s="38" t="s">
        <v>48</v>
      </c>
      <c r="B2" s="43" t="s">
        <v>49</v>
      </c>
      <c r="C2" s="39" t="s">
        <v>74</v>
      </c>
      <c r="D2" s="44" t="s">
        <v>66</v>
      </c>
      <c r="E2" s="44" t="str">
        <f>'[1]INTERVENTI COMUNI BENEFICIARI'!$E$2</f>
        <v>CODICE UNICO DI PROGETTO (CUP) - per i progetti di investimento</v>
      </c>
      <c r="F2" s="44" t="s">
        <v>79</v>
      </c>
      <c r="G2" s="44" t="s">
        <v>80</v>
      </c>
      <c r="H2" s="44" t="s">
        <v>67</v>
      </c>
      <c r="I2" s="48" t="s">
        <v>75</v>
      </c>
      <c r="J2" s="48" t="s">
        <v>111</v>
      </c>
      <c r="K2" s="79" t="s">
        <v>100</v>
      </c>
      <c r="L2" s="79" t="s">
        <v>101</v>
      </c>
      <c r="M2" s="79" t="s">
        <v>102</v>
      </c>
      <c r="N2" s="45" t="s">
        <v>355</v>
      </c>
    </row>
    <row r="3" spans="1:16" ht="30.95" customHeight="1" x14ac:dyDescent="0.25">
      <c r="A3" s="52" t="s">
        <v>343</v>
      </c>
      <c r="B3" s="61" t="s">
        <v>333</v>
      </c>
      <c r="C3" s="56" t="s">
        <v>232</v>
      </c>
      <c r="D3" s="49" t="s">
        <v>117</v>
      </c>
      <c r="E3" s="62" t="s">
        <v>352</v>
      </c>
      <c r="F3" s="49"/>
      <c r="G3" s="64" t="s">
        <v>328</v>
      </c>
      <c r="H3" s="49" t="s">
        <v>126</v>
      </c>
      <c r="I3" s="49">
        <v>495160.18</v>
      </c>
      <c r="J3" s="63">
        <v>43418.53</v>
      </c>
      <c r="K3" s="49">
        <v>0</v>
      </c>
      <c r="L3" s="49">
        <v>0</v>
      </c>
      <c r="M3" s="49">
        <v>804</v>
      </c>
      <c r="N3" s="49" t="s">
        <v>118</v>
      </c>
    </row>
    <row r="4" spans="1:16" ht="30.95" customHeight="1" x14ac:dyDescent="0.25">
      <c r="A4" s="52" t="s">
        <v>165</v>
      </c>
      <c r="B4" s="61" t="s">
        <v>333</v>
      </c>
      <c r="C4" s="56" t="s">
        <v>241</v>
      </c>
      <c r="D4" s="49" t="s">
        <v>37</v>
      </c>
      <c r="E4" s="62" t="s">
        <v>352</v>
      </c>
      <c r="F4" s="49"/>
      <c r="G4" s="49"/>
      <c r="H4" s="49" t="s">
        <v>39</v>
      </c>
      <c r="I4" s="49">
        <v>20468.16</v>
      </c>
      <c r="J4" s="63">
        <v>1509.68</v>
      </c>
      <c r="K4" s="49">
        <v>0</v>
      </c>
      <c r="L4" s="49">
        <v>0</v>
      </c>
      <c r="M4" s="49">
        <v>0</v>
      </c>
      <c r="N4" s="49" t="s">
        <v>118</v>
      </c>
    </row>
    <row r="5" spans="1:16" ht="30.95" customHeight="1" x14ac:dyDescent="0.25">
      <c r="A5" s="52" t="s">
        <v>141</v>
      </c>
      <c r="B5" s="61" t="s">
        <v>333</v>
      </c>
      <c r="C5" s="56" t="s">
        <v>242</v>
      </c>
      <c r="D5" s="49" t="s">
        <v>37</v>
      </c>
      <c r="E5" s="62" t="s">
        <v>352</v>
      </c>
      <c r="F5" s="49"/>
      <c r="G5" s="49"/>
      <c r="H5" s="49" t="s">
        <v>1</v>
      </c>
      <c r="I5" s="49">
        <v>59702</v>
      </c>
      <c r="J5" s="63">
        <v>11882.86</v>
      </c>
      <c r="K5" s="49">
        <v>0</v>
      </c>
      <c r="L5" s="49">
        <v>0</v>
      </c>
      <c r="M5" s="49">
        <v>0</v>
      </c>
      <c r="N5" s="49" t="s">
        <v>118</v>
      </c>
    </row>
    <row r="6" spans="1:16" ht="30.95" customHeight="1" x14ac:dyDescent="0.25">
      <c r="A6" s="52" t="s">
        <v>348</v>
      </c>
      <c r="B6" s="61" t="s">
        <v>333</v>
      </c>
      <c r="C6" s="56" t="s">
        <v>238</v>
      </c>
      <c r="D6" s="49" t="s">
        <v>124</v>
      </c>
      <c r="E6" s="62" t="s">
        <v>352</v>
      </c>
      <c r="F6" s="49"/>
      <c r="G6" s="49"/>
      <c r="H6" s="49" t="s">
        <v>121</v>
      </c>
      <c r="I6" s="49">
        <v>86178</v>
      </c>
      <c r="J6" s="63">
        <v>15334.28</v>
      </c>
      <c r="K6" s="49">
        <v>0</v>
      </c>
      <c r="L6" s="49">
        <v>1025.6400000000001</v>
      </c>
      <c r="M6" s="49">
        <v>0</v>
      </c>
      <c r="N6" s="49" t="s">
        <v>118</v>
      </c>
    </row>
    <row r="7" spans="1:16" ht="30.95" customHeight="1" x14ac:dyDescent="0.25">
      <c r="A7" s="52" t="s">
        <v>162</v>
      </c>
      <c r="B7" s="61" t="s">
        <v>333</v>
      </c>
      <c r="C7" s="56" t="s">
        <v>239</v>
      </c>
      <c r="D7" s="49" t="s">
        <v>37</v>
      </c>
      <c r="E7" s="62" t="s">
        <v>352</v>
      </c>
      <c r="F7" s="64" t="s">
        <v>328</v>
      </c>
      <c r="G7" s="49"/>
      <c r="H7" s="49" t="s">
        <v>37</v>
      </c>
      <c r="I7" s="49">
        <v>50000</v>
      </c>
      <c r="J7" s="63">
        <v>9388.5300000000007</v>
      </c>
      <c r="K7" s="49">
        <v>9388.5300000000007</v>
      </c>
      <c r="L7" s="49">
        <v>1025.6400000000001</v>
      </c>
      <c r="M7" s="49">
        <v>0</v>
      </c>
      <c r="N7" s="49" t="s">
        <v>118</v>
      </c>
    </row>
    <row r="8" spans="1:16" ht="30.95" customHeight="1" x14ac:dyDescent="0.25">
      <c r="A8" s="52" t="s">
        <v>142</v>
      </c>
      <c r="B8" s="61" t="s">
        <v>333</v>
      </c>
      <c r="C8" s="56" t="s">
        <v>243</v>
      </c>
      <c r="D8" s="49" t="s">
        <v>124</v>
      </c>
      <c r="E8" s="62" t="s">
        <v>352</v>
      </c>
      <c r="F8" s="64" t="s">
        <v>328</v>
      </c>
      <c r="G8" s="49"/>
      <c r="H8" s="49" t="s">
        <v>123</v>
      </c>
      <c r="I8" s="49">
        <v>31366.83</v>
      </c>
      <c r="J8" s="63">
        <v>5644.81</v>
      </c>
      <c r="K8" s="49">
        <v>659.84</v>
      </c>
      <c r="L8" s="49">
        <v>0</v>
      </c>
      <c r="M8" s="49">
        <v>0</v>
      </c>
      <c r="N8" s="49" t="s">
        <v>118</v>
      </c>
    </row>
    <row r="9" spans="1:16" ht="30.95" customHeight="1" x14ac:dyDescent="0.25">
      <c r="A9" s="52" t="s">
        <v>344</v>
      </c>
      <c r="B9" s="61" t="s">
        <v>333</v>
      </c>
      <c r="C9" s="56" t="s">
        <v>233</v>
      </c>
      <c r="D9" s="49" t="s">
        <v>124</v>
      </c>
      <c r="E9" s="62" t="str">
        <f>'[2]Elenco Contabilità Speciali di '!F14</f>
        <v>d59j21018240002</v>
      </c>
      <c r="F9" s="49"/>
      <c r="G9" s="49"/>
      <c r="H9" s="49" t="s">
        <v>121</v>
      </c>
      <c r="I9" s="49">
        <v>239180.08</v>
      </c>
      <c r="J9" s="63">
        <v>18124.060000000001</v>
      </c>
      <c r="K9" s="49">
        <v>0</v>
      </c>
      <c r="L9" s="49">
        <v>0</v>
      </c>
      <c r="M9" s="49">
        <v>0</v>
      </c>
      <c r="N9" s="49" t="s">
        <v>118</v>
      </c>
    </row>
    <row r="10" spans="1:16" ht="30.95" customHeight="1" x14ac:dyDescent="0.25">
      <c r="A10" s="52" t="s">
        <v>143</v>
      </c>
      <c r="B10" s="61" t="s">
        <v>333</v>
      </c>
      <c r="C10" s="56" t="s">
        <v>244</v>
      </c>
      <c r="D10" s="49" t="str">
        <f>$D$21</f>
        <v>A</v>
      </c>
      <c r="E10" s="62" t="s">
        <v>352</v>
      </c>
      <c r="F10" s="49"/>
      <c r="G10" s="49"/>
      <c r="H10" s="49" t="s">
        <v>121</v>
      </c>
      <c r="I10" s="49">
        <v>140027.97</v>
      </c>
      <c r="J10" s="63">
        <v>14042.35</v>
      </c>
      <c r="K10" s="49">
        <v>0</v>
      </c>
      <c r="L10" s="49">
        <v>1025.6400000000001</v>
      </c>
      <c r="M10" s="49">
        <v>0</v>
      </c>
      <c r="N10" s="49" t="s">
        <v>118</v>
      </c>
    </row>
    <row r="11" spans="1:16" ht="30.95" customHeight="1" x14ac:dyDescent="0.25">
      <c r="A11" s="52" t="s">
        <v>163</v>
      </c>
      <c r="B11" s="61" t="s">
        <v>333</v>
      </c>
      <c r="C11" s="56" t="s">
        <v>240</v>
      </c>
      <c r="D11" s="49" t="s">
        <v>37</v>
      </c>
      <c r="E11" s="62" t="s">
        <v>352</v>
      </c>
      <c r="F11" s="49"/>
      <c r="G11" s="49"/>
      <c r="H11" s="49" t="s">
        <v>1</v>
      </c>
      <c r="I11" s="49">
        <v>62500</v>
      </c>
      <c r="J11" s="63">
        <v>14274.67</v>
      </c>
      <c r="K11" s="49">
        <v>0</v>
      </c>
      <c r="L11" s="49">
        <v>1025.6400000000001</v>
      </c>
      <c r="M11" s="49">
        <v>0</v>
      </c>
      <c r="N11" s="49" t="s">
        <v>118</v>
      </c>
    </row>
    <row r="12" spans="1:16" ht="30.95" customHeight="1" x14ac:dyDescent="0.25">
      <c r="A12" s="52" t="s">
        <v>146</v>
      </c>
      <c r="B12" s="61" t="s">
        <v>333</v>
      </c>
      <c r="C12" s="56" t="s">
        <v>245</v>
      </c>
      <c r="D12" s="49" t="s">
        <v>37</v>
      </c>
      <c r="E12" s="62" t="str">
        <f>'[2]Elenco Contabilità Speciali di '!F26</f>
        <v>e67h20003650006</v>
      </c>
      <c r="F12" s="64" t="s">
        <v>328</v>
      </c>
      <c r="G12" s="49"/>
      <c r="H12" s="49" t="s">
        <v>117</v>
      </c>
      <c r="I12" s="49">
        <v>0</v>
      </c>
      <c r="J12" s="63">
        <v>5071.4399999999996</v>
      </c>
      <c r="K12" s="49">
        <v>0</v>
      </c>
      <c r="L12" s="49">
        <v>1025.6400000000001</v>
      </c>
      <c r="M12" s="49">
        <v>0</v>
      </c>
      <c r="N12" s="49" t="s">
        <v>118</v>
      </c>
    </row>
    <row r="13" spans="1:16" ht="30.95" customHeight="1" x14ac:dyDescent="0.25">
      <c r="A13" s="52" t="s">
        <v>338</v>
      </c>
      <c r="B13" s="61" t="s">
        <v>333</v>
      </c>
      <c r="C13" s="56" t="s">
        <v>226</v>
      </c>
      <c r="D13" s="49" t="s">
        <v>117</v>
      </c>
      <c r="E13" s="62" t="str">
        <f>'[2]Elenco Contabilità Speciali di '!F7</f>
        <v>J29J21011330001</v>
      </c>
      <c r="F13" s="64"/>
      <c r="G13" s="64" t="s">
        <v>328</v>
      </c>
      <c r="H13" s="49" t="s">
        <v>116</v>
      </c>
      <c r="I13" s="49">
        <v>465479.16</v>
      </c>
      <c r="J13" s="63">
        <v>65434.01</v>
      </c>
      <c r="K13" s="49">
        <v>0</v>
      </c>
      <c r="L13" s="49">
        <v>3076.92</v>
      </c>
      <c r="M13" s="49">
        <v>1830.98</v>
      </c>
      <c r="N13" s="49" t="s">
        <v>118</v>
      </c>
    </row>
    <row r="14" spans="1:16" ht="30.95" customHeight="1" x14ac:dyDescent="0.25">
      <c r="A14" s="52" t="s">
        <v>144</v>
      </c>
      <c r="B14" s="61" t="s">
        <v>333</v>
      </c>
      <c r="C14" s="56" t="s">
        <v>246</v>
      </c>
      <c r="D14" s="49" t="s">
        <v>37</v>
      </c>
      <c r="E14" s="62" t="s">
        <v>352</v>
      </c>
      <c r="F14" s="49"/>
      <c r="G14" s="49"/>
      <c r="H14" s="49" t="s">
        <v>1</v>
      </c>
      <c r="I14" s="49">
        <v>8000</v>
      </c>
      <c r="J14" s="63">
        <v>2129.6</v>
      </c>
      <c r="K14" s="49">
        <v>0</v>
      </c>
      <c r="L14" s="49">
        <v>0</v>
      </c>
      <c r="M14" s="49">
        <v>0</v>
      </c>
      <c r="N14" s="49" t="s">
        <v>118</v>
      </c>
    </row>
    <row r="15" spans="1:16" ht="30.95" customHeight="1" x14ac:dyDescent="0.25">
      <c r="A15" s="52" t="s">
        <v>345</v>
      </c>
      <c r="B15" s="61" t="s">
        <v>333</v>
      </c>
      <c r="C15" s="56" t="s">
        <v>234</v>
      </c>
      <c r="D15" s="49" t="s">
        <v>120</v>
      </c>
      <c r="E15" s="62" t="str">
        <f>'[2]Elenco Contabilità Speciali di '!F15</f>
        <v>b49j20003010004</v>
      </c>
      <c r="F15" s="49"/>
      <c r="G15" s="49"/>
      <c r="H15" s="49" t="s">
        <v>121</v>
      </c>
      <c r="I15" s="49">
        <v>491640.75</v>
      </c>
      <c r="J15" s="63">
        <v>33547.410000000003</v>
      </c>
      <c r="K15" s="49">
        <v>0</v>
      </c>
      <c r="L15" s="49">
        <v>0</v>
      </c>
      <c r="M15" s="49">
        <v>0</v>
      </c>
      <c r="N15" s="49" t="s">
        <v>118</v>
      </c>
    </row>
    <row r="16" spans="1:16" ht="30.95" customHeight="1" x14ac:dyDescent="0.25">
      <c r="A16" s="52" t="s">
        <v>164</v>
      </c>
      <c r="B16" s="61" t="s">
        <v>333</v>
      </c>
      <c r="C16" s="56" t="s">
        <v>140</v>
      </c>
      <c r="D16" s="49" t="s">
        <v>117</v>
      </c>
      <c r="E16" s="62" t="str">
        <f>'[2]Elenco Contabilità Speciali di '!F21</f>
        <v>F51B21001520005</v>
      </c>
      <c r="F16" s="64" t="s">
        <v>328</v>
      </c>
      <c r="G16" s="64" t="s">
        <v>328</v>
      </c>
      <c r="H16" s="49" t="s">
        <v>127</v>
      </c>
      <c r="I16" s="49">
        <v>21192.95</v>
      </c>
      <c r="J16" s="63">
        <v>8714.02</v>
      </c>
      <c r="K16" s="49">
        <v>8327.9500000000007</v>
      </c>
      <c r="L16" s="49">
        <v>1025.6400000000001</v>
      </c>
      <c r="M16" s="49">
        <v>386.07</v>
      </c>
      <c r="N16" s="49" t="s">
        <v>118</v>
      </c>
    </row>
    <row r="17" spans="1:14" ht="30.95" customHeight="1" x14ac:dyDescent="0.25">
      <c r="A17" s="52" t="s">
        <v>145</v>
      </c>
      <c r="B17" s="61" t="s">
        <v>333</v>
      </c>
      <c r="C17" s="56" t="s">
        <v>247</v>
      </c>
      <c r="D17" s="49" t="s">
        <v>124</v>
      </c>
      <c r="E17" s="62" t="s">
        <v>352</v>
      </c>
      <c r="F17" s="49"/>
      <c r="G17" s="49"/>
      <c r="H17" s="49" t="s">
        <v>121</v>
      </c>
      <c r="I17" s="49">
        <v>41254.28</v>
      </c>
      <c r="J17" s="63">
        <v>2923.04</v>
      </c>
      <c r="K17" s="49">
        <v>0</v>
      </c>
      <c r="L17" s="49">
        <v>0</v>
      </c>
      <c r="M17" s="49">
        <v>0</v>
      </c>
      <c r="N17" s="49" t="s">
        <v>118</v>
      </c>
    </row>
    <row r="18" spans="1:14" ht="30.95" customHeight="1" x14ac:dyDescent="0.25">
      <c r="A18" s="52" t="s">
        <v>356</v>
      </c>
      <c r="B18" s="61" t="s">
        <v>333</v>
      </c>
      <c r="C18" s="56" t="s">
        <v>227</v>
      </c>
      <c r="D18" s="49" t="s">
        <v>120</v>
      </c>
      <c r="E18" s="62" t="s">
        <v>352</v>
      </c>
      <c r="F18" s="64" t="s">
        <v>328</v>
      </c>
      <c r="G18" s="64" t="s">
        <v>328</v>
      </c>
      <c r="H18" s="49" t="s">
        <v>119</v>
      </c>
      <c r="I18" s="49">
        <v>51061356.689999998</v>
      </c>
      <c r="J18" s="63">
        <v>3816567</v>
      </c>
      <c r="K18" s="49">
        <v>112865.33</v>
      </c>
      <c r="L18" s="49">
        <v>31794.84</v>
      </c>
      <c r="M18" s="49">
        <v>34119.74</v>
      </c>
      <c r="N18" s="49" t="s">
        <v>118</v>
      </c>
    </row>
    <row r="19" spans="1:14" ht="30.95" customHeight="1" x14ac:dyDescent="0.25">
      <c r="A19" s="52" t="s">
        <v>327</v>
      </c>
      <c r="B19" s="61" t="s">
        <v>333</v>
      </c>
      <c r="C19" s="56" t="s">
        <v>248</v>
      </c>
      <c r="D19" s="49" t="s">
        <v>37</v>
      </c>
      <c r="E19" s="62" t="s">
        <v>352</v>
      </c>
      <c r="F19" s="49"/>
      <c r="G19" s="49"/>
      <c r="H19" s="49" t="s">
        <v>39</v>
      </c>
      <c r="I19" s="49">
        <v>0</v>
      </c>
      <c r="J19" s="63">
        <v>1493.9</v>
      </c>
      <c r="K19" s="49">
        <v>0</v>
      </c>
      <c r="L19" s="49">
        <v>0</v>
      </c>
      <c r="M19" s="49">
        <v>0</v>
      </c>
      <c r="N19" s="49" t="s">
        <v>118</v>
      </c>
    </row>
    <row r="20" spans="1:14" ht="30.95" customHeight="1" x14ac:dyDescent="0.25">
      <c r="A20" s="52" t="s">
        <v>341</v>
      </c>
      <c r="B20" s="61" t="s">
        <v>333</v>
      </c>
      <c r="C20" s="56" t="s">
        <v>230</v>
      </c>
      <c r="D20" s="49" t="s">
        <v>37</v>
      </c>
      <c r="E20" s="62" t="s">
        <v>352</v>
      </c>
      <c r="F20" s="49"/>
      <c r="G20" s="49"/>
      <c r="H20" s="49" t="s">
        <v>39</v>
      </c>
      <c r="I20" s="49">
        <v>147460</v>
      </c>
      <c r="J20" s="63">
        <v>13813.85</v>
      </c>
      <c r="K20" s="49">
        <v>0</v>
      </c>
      <c r="L20" s="49">
        <v>0</v>
      </c>
      <c r="M20" s="49">
        <v>0</v>
      </c>
      <c r="N20" s="49" t="s">
        <v>118</v>
      </c>
    </row>
    <row r="21" spans="1:14" ht="30.95" customHeight="1" x14ac:dyDescent="0.25">
      <c r="A21" s="52" t="s">
        <v>147</v>
      </c>
      <c r="B21" s="61" t="s">
        <v>333</v>
      </c>
      <c r="C21" s="56" t="s">
        <v>249</v>
      </c>
      <c r="D21" s="49" t="s">
        <v>1</v>
      </c>
      <c r="E21" s="62" t="s">
        <v>352</v>
      </c>
      <c r="F21" s="49"/>
      <c r="G21" s="49"/>
      <c r="H21" s="49" t="s">
        <v>57</v>
      </c>
      <c r="I21" s="49">
        <v>17665</v>
      </c>
      <c r="J21" s="63">
        <v>1319.08</v>
      </c>
      <c r="K21" s="49">
        <v>0</v>
      </c>
      <c r="L21" s="49">
        <v>0</v>
      </c>
      <c r="M21" s="49">
        <v>0</v>
      </c>
      <c r="N21" s="49" t="s">
        <v>118</v>
      </c>
    </row>
    <row r="22" spans="1:14" ht="30.95" customHeight="1" x14ac:dyDescent="0.25">
      <c r="A22" s="52" t="s">
        <v>148</v>
      </c>
      <c r="B22" s="61" t="s">
        <v>333</v>
      </c>
      <c r="C22" s="56" t="s">
        <v>250</v>
      </c>
      <c r="D22" s="49" t="s">
        <v>37</v>
      </c>
      <c r="E22" s="62" t="s">
        <v>352</v>
      </c>
      <c r="F22" s="49"/>
      <c r="G22" s="49"/>
      <c r="H22" s="49" t="s">
        <v>1</v>
      </c>
      <c r="I22" s="49">
        <v>4218</v>
      </c>
      <c r="J22" s="63">
        <v>2331.1</v>
      </c>
      <c r="K22" s="49">
        <v>0</v>
      </c>
      <c r="L22" s="49">
        <v>0</v>
      </c>
      <c r="M22" s="49">
        <v>0</v>
      </c>
      <c r="N22" s="49" t="s">
        <v>118</v>
      </c>
    </row>
    <row r="23" spans="1:14" ht="30.95" customHeight="1" x14ac:dyDescent="0.25">
      <c r="A23" s="52" t="s">
        <v>149</v>
      </c>
      <c r="B23" s="61" t="s">
        <v>333</v>
      </c>
      <c r="C23" s="56" t="s">
        <v>251</v>
      </c>
      <c r="D23" s="49" t="s">
        <v>37</v>
      </c>
      <c r="E23" s="62" t="s">
        <v>352</v>
      </c>
      <c r="F23" s="49"/>
      <c r="G23" s="49"/>
      <c r="H23" s="49" t="s">
        <v>1</v>
      </c>
      <c r="I23" s="49">
        <v>13067</v>
      </c>
      <c r="J23" s="63">
        <v>6235.13</v>
      </c>
      <c r="K23" s="49">
        <v>0</v>
      </c>
      <c r="L23" s="49">
        <v>1025.6400000000001</v>
      </c>
      <c r="M23" s="49">
        <v>0</v>
      </c>
      <c r="N23" s="49" t="s">
        <v>118</v>
      </c>
    </row>
    <row r="24" spans="1:14" ht="30.95" customHeight="1" x14ac:dyDescent="0.25">
      <c r="A24" s="52" t="s">
        <v>150</v>
      </c>
      <c r="B24" s="61" t="s">
        <v>333</v>
      </c>
      <c r="C24" s="56" t="s">
        <v>252</v>
      </c>
      <c r="D24" s="49" t="s">
        <v>37</v>
      </c>
      <c r="E24" s="62" t="s">
        <v>352</v>
      </c>
      <c r="F24" s="49"/>
      <c r="G24" s="49"/>
      <c r="H24" s="49" t="s">
        <v>129</v>
      </c>
      <c r="I24" s="49">
        <v>35220</v>
      </c>
      <c r="J24" s="63">
        <v>5264.69</v>
      </c>
      <c r="K24" s="49">
        <v>0</v>
      </c>
      <c r="L24" s="49">
        <v>0</v>
      </c>
      <c r="M24" s="49">
        <v>0</v>
      </c>
      <c r="N24" s="49" t="s">
        <v>118</v>
      </c>
    </row>
    <row r="25" spans="1:14" ht="30.95" customHeight="1" x14ac:dyDescent="0.25">
      <c r="A25" s="52" t="s">
        <v>151</v>
      </c>
      <c r="B25" s="61" t="s">
        <v>333</v>
      </c>
      <c r="C25" s="56" t="s">
        <v>253</v>
      </c>
      <c r="D25" s="49" t="s">
        <v>37</v>
      </c>
      <c r="E25" s="62" t="s">
        <v>352</v>
      </c>
      <c r="F25" s="49"/>
      <c r="G25" s="49"/>
      <c r="H25" s="49" t="s">
        <v>129</v>
      </c>
      <c r="I25" s="49">
        <v>20485</v>
      </c>
      <c r="J25" s="63">
        <v>1510.82</v>
      </c>
      <c r="K25" s="49">
        <v>0</v>
      </c>
      <c r="L25" s="49">
        <v>0</v>
      </c>
      <c r="M25" s="49">
        <v>0</v>
      </c>
      <c r="N25" s="49" t="s">
        <v>118</v>
      </c>
    </row>
    <row r="26" spans="1:14" ht="30.95" customHeight="1" x14ac:dyDescent="0.25">
      <c r="A26" s="52" t="s">
        <v>152</v>
      </c>
      <c r="B26" s="61" t="s">
        <v>333</v>
      </c>
      <c r="C26" s="56" t="s">
        <v>254</v>
      </c>
      <c r="D26" s="49" t="s">
        <v>37</v>
      </c>
      <c r="E26" s="62" t="s">
        <v>352</v>
      </c>
      <c r="F26" s="49"/>
      <c r="G26" s="49"/>
      <c r="H26" s="49" t="s">
        <v>1</v>
      </c>
      <c r="I26" s="49">
        <v>56446.42</v>
      </c>
      <c r="J26" s="63">
        <v>3956.04</v>
      </c>
      <c r="K26" s="49">
        <v>0</v>
      </c>
      <c r="L26" s="49">
        <v>0</v>
      </c>
      <c r="M26" s="49">
        <v>0</v>
      </c>
      <c r="N26" s="49" t="s">
        <v>118</v>
      </c>
    </row>
    <row r="27" spans="1:14" ht="30.95" customHeight="1" x14ac:dyDescent="0.25">
      <c r="A27" s="52" t="s">
        <v>339</v>
      </c>
      <c r="B27" s="61" t="s">
        <v>333</v>
      </c>
      <c r="C27" s="56" t="s">
        <v>228</v>
      </c>
      <c r="D27" s="49" t="s">
        <v>122</v>
      </c>
      <c r="E27" s="62" t="str">
        <f>'[2]Elenco Contabilità Speciali di '!F9</f>
        <v>J68B20001160001</v>
      </c>
      <c r="F27" s="66"/>
      <c r="G27" s="66"/>
      <c r="H27" s="49" t="s">
        <v>121</v>
      </c>
      <c r="I27" s="49">
        <v>423688.58</v>
      </c>
      <c r="J27" s="63">
        <v>49383.1</v>
      </c>
      <c r="K27" s="49">
        <v>0</v>
      </c>
      <c r="L27" s="49">
        <v>2051.2800000000002</v>
      </c>
      <c r="M27" s="49">
        <v>0</v>
      </c>
      <c r="N27" s="49" t="s">
        <v>118</v>
      </c>
    </row>
    <row r="28" spans="1:14" ht="30.95" customHeight="1" x14ac:dyDescent="0.25">
      <c r="A28" s="52" t="s">
        <v>346</v>
      </c>
      <c r="B28" s="61" t="s">
        <v>333</v>
      </c>
      <c r="C28" s="56" t="s">
        <v>235</v>
      </c>
      <c r="D28" s="49" t="s">
        <v>124</v>
      </c>
      <c r="E28" s="62" t="s">
        <v>352</v>
      </c>
      <c r="F28" s="64" t="s">
        <v>328</v>
      </c>
      <c r="G28" s="49"/>
      <c r="H28" s="49" t="s">
        <v>123</v>
      </c>
      <c r="I28" s="49">
        <v>275072.39</v>
      </c>
      <c r="J28" s="63">
        <v>30471.59</v>
      </c>
      <c r="K28" s="49">
        <v>1468.54</v>
      </c>
      <c r="L28" s="49">
        <v>2051.2800000000002</v>
      </c>
      <c r="M28" s="49">
        <v>0</v>
      </c>
      <c r="N28" s="49" t="s">
        <v>118</v>
      </c>
    </row>
    <row r="29" spans="1:14" ht="30.95" customHeight="1" x14ac:dyDescent="0.25">
      <c r="A29" s="52" t="s">
        <v>153</v>
      </c>
      <c r="B29" s="61" t="s">
        <v>333</v>
      </c>
      <c r="C29" s="56" t="s">
        <v>255</v>
      </c>
      <c r="D29" s="49" t="s">
        <v>124</v>
      </c>
      <c r="E29" s="62" t="s">
        <v>352</v>
      </c>
      <c r="F29" s="49"/>
      <c r="G29" s="49"/>
      <c r="H29" s="49" t="s">
        <v>128</v>
      </c>
      <c r="I29" s="49">
        <v>75560</v>
      </c>
      <c r="J29" s="63">
        <v>7732.44</v>
      </c>
      <c r="K29" s="49">
        <v>0</v>
      </c>
      <c r="L29" s="49">
        <v>0</v>
      </c>
      <c r="M29" s="49">
        <v>0</v>
      </c>
      <c r="N29" s="49" t="s">
        <v>118</v>
      </c>
    </row>
    <row r="30" spans="1:14" ht="30.95" customHeight="1" x14ac:dyDescent="0.25">
      <c r="A30" s="52" t="s">
        <v>154</v>
      </c>
      <c r="B30" s="61" t="s">
        <v>333</v>
      </c>
      <c r="C30" s="56" t="s">
        <v>256</v>
      </c>
      <c r="D30" s="49" t="str">
        <f>$D$33</f>
        <v>B</v>
      </c>
      <c r="E30" s="62" t="s">
        <v>352</v>
      </c>
      <c r="F30" s="64" t="s">
        <v>328</v>
      </c>
      <c r="G30" s="49"/>
      <c r="H30" s="49" t="s">
        <v>130</v>
      </c>
      <c r="I30" s="49">
        <v>224000</v>
      </c>
      <c r="J30" s="63">
        <v>2239.4</v>
      </c>
      <c r="K30" s="49">
        <v>599.84</v>
      </c>
      <c r="L30" s="49">
        <v>0</v>
      </c>
      <c r="M30" s="49">
        <v>0</v>
      </c>
      <c r="N30" s="49" t="s">
        <v>118</v>
      </c>
    </row>
    <row r="31" spans="1:14" ht="30.95" customHeight="1" x14ac:dyDescent="0.25">
      <c r="A31" s="52" t="s">
        <v>155</v>
      </c>
      <c r="B31" s="61" t="s">
        <v>333</v>
      </c>
      <c r="C31" s="56" t="s">
        <v>257</v>
      </c>
      <c r="D31" s="49" t="s">
        <v>37</v>
      </c>
      <c r="E31" s="62" t="s">
        <v>352</v>
      </c>
      <c r="F31" s="49"/>
      <c r="G31" s="49"/>
      <c r="H31" s="49" t="s">
        <v>1</v>
      </c>
      <c r="I31" s="49">
        <v>52338</v>
      </c>
      <c r="J31" s="63">
        <v>3676.69</v>
      </c>
      <c r="K31" s="49">
        <v>0</v>
      </c>
      <c r="L31" s="49">
        <v>0</v>
      </c>
      <c r="M31" s="49">
        <v>0</v>
      </c>
      <c r="N31" s="49" t="s">
        <v>118</v>
      </c>
    </row>
    <row r="32" spans="1:14" ht="30.95" customHeight="1" x14ac:dyDescent="0.25">
      <c r="A32" s="52" t="s">
        <v>342</v>
      </c>
      <c r="B32" s="61" t="s">
        <v>333</v>
      </c>
      <c r="C32" s="56" t="s">
        <v>231</v>
      </c>
      <c r="D32" s="49" t="s">
        <v>120</v>
      </c>
      <c r="E32" s="62" t="s">
        <v>352</v>
      </c>
      <c r="F32" s="49"/>
      <c r="G32" s="64" t="s">
        <v>328</v>
      </c>
      <c r="H32" s="49" t="s">
        <v>125</v>
      </c>
      <c r="I32" s="49">
        <v>680058</v>
      </c>
      <c r="J32" s="63">
        <v>35267.56</v>
      </c>
      <c r="K32" s="49">
        <v>0</v>
      </c>
      <c r="L32" s="49">
        <v>0</v>
      </c>
      <c r="M32" s="49">
        <v>0</v>
      </c>
      <c r="N32" s="49" t="s">
        <v>118</v>
      </c>
    </row>
    <row r="33" spans="1:14" ht="30.95" customHeight="1" x14ac:dyDescent="0.25">
      <c r="A33" s="52" t="s">
        <v>349</v>
      </c>
      <c r="B33" s="61" t="s">
        <v>333</v>
      </c>
      <c r="C33" s="56" t="s">
        <v>237</v>
      </c>
      <c r="D33" s="49" t="s">
        <v>37</v>
      </c>
      <c r="E33" s="62" t="s">
        <v>352</v>
      </c>
      <c r="F33" s="64" t="s">
        <v>328</v>
      </c>
      <c r="G33" s="49"/>
      <c r="H33" s="49" t="s">
        <v>120</v>
      </c>
      <c r="I33" s="49">
        <v>49730.27</v>
      </c>
      <c r="J33" s="63">
        <v>7902.49</v>
      </c>
      <c r="K33" s="49">
        <v>2383.6</v>
      </c>
      <c r="L33" s="49">
        <v>0</v>
      </c>
      <c r="M33" s="49">
        <v>0</v>
      </c>
      <c r="N33" s="49" t="s">
        <v>118</v>
      </c>
    </row>
    <row r="34" spans="1:14" ht="30.95" customHeight="1" x14ac:dyDescent="0.25">
      <c r="A34" s="52" t="s">
        <v>156</v>
      </c>
      <c r="B34" s="61" t="s">
        <v>333</v>
      </c>
      <c r="C34" s="56" t="s">
        <v>258</v>
      </c>
      <c r="D34" s="49" t="s">
        <v>37</v>
      </c>
      <c r="E34" s="62" t="s">
        <v>352</v>
      </c>
      <c r="F34" s="49"/>
      <c r="G34" s="49"/>
      <c r="H34" s="49" t="s">
        <v>129</v>
      </c>
      <c r="I34" s="49">
        <v>19680</v>
      </c>
      <c r="J34" s="63">
        <v>5950.93</v>
      </c>
      <c r="K34" s="49">
        <v>0</v>
      </c>
      <c r="L34" s="49">
        <v>0</v>
      </c>
      <c r="M34" s="49">
        <v>0</v>
      </c>
      <c r="N34" s="49" t="s">
        <v>118</v>
      </c>
    </row>
    <row r="35" spans="1:14" ht="30.95" customHeight="1" x14ac:dyDescent="0.25">
      <c r="A35" s="52" t="s">
        <v>347</v>
      </c>
      <c r="B35" s="61" t="s">
        <v>333</v>
      </c>
      <c r="C35" s="56" t="s">
        <v>236</v>
      </c>
      <c r="D35" s="49" t="s">
        <v>120</v>
      </c>
      <c r="E35" s="62" t="s">
        <v>352</v>
      </c>
      <c r="F35" s="49"/>
      <c r="G35" s="64" t="s">
        <v>328</v>
      </c>
      <c r="H35" s="49" t="s">
        <v>125</v>
      </c>
      <c r="I35" s="49">
        <v>80324.63</v>
      </c>
      <c r="J35" s="63">
        <v>10166.23</v>
      </c>
      <c r="K35" s="49">
        <v>0</v>
      </c>
      <c r="L35" s="49">
        <v>1025.6400000000001</v>
      </c>
      <c r="M35" s="49">
        <v>632.82000000000005</v>
      </c>
      <c r="N35" s="49" t="s">
        <v>118</v>
      </c>
    </row>
    <row r="36" spans="1:14" ht="30.95" customHeight="1" x14ac:dyDescent="0.25">
      <c r="A36" s="52" t="s">
        <v>340</v>
      </c>
      <c r="B36" s="61" t="s">
        <v>333</v>
      </c>
      <c r="C36" s="56" t="s">
        <v>229</v>
      </c>
      <c r="D36" s="49" t="s">
        <v>124</v>
      </c>
      <c r="E36" s="62" t="str">
        <f>'[2]Elenco Contabilità Speciali di '!F10</f>
        <v>e11b21005740002</v>
      </c>
      <c r="F36" s="64" t="s">
        <v>328</v>
      </c>
      <c r="G36" s="66"/>
      <c r="H36" s="49" t="s">
        <v>123</v>
      </c>
      <c r="I36" s="49">
        <v>577267.26</v>
      </c>
      <c r="J36" s="63">
        <v>56523.45</v>
      </c>
      <c r="K36" s="49">
        <v>0</v>
      </c>
      <c r="L36" s="49">
        <v>2051.2800000000002</v>
      </c>
      <c r="M36" s="49">
        <v>0</v>
      </c>
      <c r="N36" s="49" t="s">
        <v>118</v>
      </c>
    </row>
    <row r="37" spans="1:14" ht="30.95" customHeight="1" x14ac:dyDescent="0.25">
      <c r="A37" s="52" t="s">
        <v>157</v>
      </c>
      <c r="B37" s="61" t="s">
        <v>333</v>
      </c>
      <c r="C37" s="56" t="s">
        <v>259</v>
      </c>
      <c r="D37" s="49" t="s">
        <v>37</v>
      </c>
      <c r="E37" s="62" t="s">
        <v>352</v>
      </c>
      <c r="F37" s="64" t="s">
        <v>328</v>
      </c>
      <c r="G37" s="49"/>
      <c r="H37" s="49" t="s">
        <v>1</v>
      </c>
      <c r="I37" s="49">
        <v>0</v>
      </c>
      <c r="J37" s="63">
        <v>1677.37</v>
      </c>
      <c r="K37" s="49">
        <v>0</v>
      </c>
      <c r="L37" s="49">
        <v>0</v>
      </c>
      <c r="M37" s="49">
        <v>0</v>
      </c>
      <c r="N37" s="49" t="s">
        <v>118</v>
      </c>
    </row>
    <row r="38" spans="1:14" ht="30.95" customHeight="1" x14ac:dyDescent="0.25">
      <c r="A38" s="52" t="s">
        <v>158</v>
      </c>
      <c r="B38" s="61" t="s">
        <v>333</v>
      </c>
      <c r="C38" s="56" t="s">
        <v>260</v>
      </c>
      <c r="D38" s="49" t="s">
        <v>37</v>
      </c>
      <c r="E38" s="62" t="s">
        <v>352</v>
      </c>
      <c r="F38" s="49"/>
      <c r="G38" s="49"/>
      <c r="H38" s="49" t="s">
        <v>39</v>
      </c>
      <c r="I38" s="49">
        <v>15000</v>
      </c>
      <c r="J38" s="63">
        <v>4073.27</v>
      </c>
      <c r="K38" s="49">
        <v>0</v>
      </c>
      <c r="L38" s="49">
        <v>0</v>
      </c>
      <c r="M38" s="49">
        <v>0</v>
      </c>
      <c r="N38" s="49" t="s">
        <v>118</v>
      </c>
    </row>
    <row r="39" spans="1:14" ht="30.95" customHeight="1" x14ac:dyDescent="0.25">
      <c r="A39" s="52" t="s">
        <v>159</v>
      </c>
      <c r="B39" s="61" t="s">
        <v>333</v>
      </c>
      <c r="C39" s="56" t="s">
        <v>261</v>
      </c>
      <c r="D39" s="49" t="s">
        <v>37</v>
      </c>
      <c r="E39" s="62" t="s">
        <v>352</v>
      </c>
      <c r="F39" s="49"/>
      <c r="G39" s="49"/>
      <c r="H39" s="49" t="s">
        <v>1</v>
      </c>
      <c r="I39" s="49">
        <v>23441.279999999999</v>
      </c>
      <c r="J39" s="63">
        <v>6848.79</v>
      </c>
      <c r="K39" s="49">
        <v>0</v>
      </c>
      <c r="L39" s="49">
        <v>0</v>
      </c>
      <c r="M39" s="49">
        <v>0</v>
      </c>
      <c r="N39" s="49" t="s">
        <v>118</v>
      </c>
    </row>
    <row r="40" spans="1:14" ht="30.95" customHeight="1" x14ac:dyDescent="0.25">
      <c r="A40" s="52" t="s">
        <v>167</v>
      </c>
      <c r="B40" s="61" t="s">
        <v>335</v>
      </c>
      <c r="C40" s="56" t="s">
        <v>265</v>
      </c>
      <c r="D40" s="49" t="s">
        <v>1</v>
      </c>
      <c r="E40" s="62" t="str">
        <f>'[2]Elenco Contabilità Speciali di '!F48</f>
        <v>B95E17000030004</v>
      </c>
      <c r="F40" s="49"/>
      <c r="G40" s="49"/>
      <c r="H40" s="49" t="s">
        <v>57</v>
      </c>
      <c r="I40" s="49">
        <v>834919.47</v>
      </c>
      <c r="J40" s="63">
        <v>61567.22</v>
      </c>
      <c r="K40" s="49">
        <v>0</v>
      </c>
      <c r="L40" s="49">
        <v>0</v>
      </c>
      <c r="M40" s="49">
        <v>0</v>
      </c>
      <c r="N40" s="49" t="s">
        <v>118</v>
      </c>
    </row>
    <row r="41" spans="1:14" ht="30.95" customHeight="1" x14ac:dyDescent="0.25">
      <c r="A41" s="52" t="s">
        <v>169</v>
      </c>
      <c r="B41" s="61" t="s">
        <v>335</v>
      </c>
      <c r="C41" s="56" t="s">
        <v>267</v>
      </c>
      <c r="D41" s="49" t="s">
        <v>37</v>
      </c>
      <c r="E41" s="62" t="s">
        <v>352</v>
      </c>
      <c r="F41" s="49"/>
      <c r="G41" s="49"/>
      <c r="H41" s="49" t="s">
        <v>129</v>
      </c>
      <c r="I41" s="65">
        <v>30735.01</v>
      </c>
      <c r="J41" s="63">
        <v>7436.48</v>
      </c>
      <c r="K41" s="49">
        <v>0</v>
      </c>
      <c r="L41" s="49">
        <v>0</v>
      </c>
      <c r="M41" s="49">
        <v>0</v>
      </c>
      <c r="N41" s="49" t="s">
        <v>118</v>
      </c>
    </row>
    <row r="42" spans="1:14" ht="30.95" customHeight="1" x14ac:dyDescent="0.25">
      <c r="A42" s="52" t="s">
        <v>160</v>
      </c>
      <c r="B42" s="61" t="s">
        <v>335</v>
      </c>
      <c r="C42" s="56" t="s">
        <v>262</v>
      </c>
      <c r="D42" s="49" t="s">
        <v>124</v>
      </c>
      <c r="E42" s="62" t="s">
        <v>352</v>
      </c>
      <c r="F42" s="49"/>
      <c r="G42" s="49"/>
      <c r="H42" s="49" t="s">
        <v>128</v>
      </c>
      <c r="I42" s="49">
        <v>540623</v>
      </c>
      <c r="J42" s="63">
        <v>48527.91</v>
      </c>
      <c r="K42" s="49">
        <v>0</v>
      </c>
      <c r="L42" s="49">
        <v>0</v>
      </c>
      <c r="M42" s="49">
        <v>0</v>
      </c>
      <c r="N42" s="49" t="s">
        <v>118</v>
      </c>
    </row>
    <row r="43" spans="1:14" ht="30.95" customHeight="1" x14ac:dyDescent="0.25">
      <c r="A43" s="67" t="s">
        <v>171</v>
      </c>
      <c r="B43" s="61" t="s">
        <v>335</v>
      </c>
      <c r="C43" s="56" t="s">
        <v>269</v>
      </c>
      <c r="D43" s="49" t="s">
        <v>117</v>
      </c>
      <c r="E43" s="62" t="s">
        <v>352</v>
      </c>
      <c r="F43" s="64" t="s">
        <v>328</v>
      </c>
      <c r="G43" s="64" t="s">
        <v>328</v>
      </c>
      <c r="H43" s="49" t="s">
        <v>132</v>
      </c>
      <c r="I43" s="49">
        <v>1785</v>
      </c>
      <c r="J43" s="63">
        <v>2624.33</v>
      </c>
      <c r="K43" s="49">
        <v>0</v>
      </c>
      <c r="L43" s="49">
        <v>1025.6400000000001</v>
      </c>
      <c r="M43" s="49">
        <v>0</v>
      </c>
      <c r="N43" s="49" t="s">
        <v>118</v>
      </c>
    </row>
    <row r="44" spans="1:14" ht="30.95" customHeight="1" x14ac:dyDescent="0.25">
      <c r="A44" s="68" t="s">
        <v>172</v>
      </c>
      <c r="B44" s="61" t="s">
        <v>335</v>
      </c>
      <c r="C44" s="56" t="s">
        <v>270</v>
      </c>
      <c r="D44" s="49" t="str">
        <f>$D$47</f>
        <v>B</v>
      </c>
      <c r="E44" s="62" t="s">
        <v>352</v>
      </c>
      <c r="F44" s="49"/>
      <c r="G44" s="64" t="s">
        <v>328</v>
      </c>
      <c r="H44" s="49" t="s">
        <v>126</v>
      </c>
      <c r="I44" s="49">
        <v>63778.73</v>
      </c>
      <c r="J44" s="63">
        <v>4454.6099999999997</v>
      </c>
      <c r="K44" s="49">
        <v>0</v>
      </c>
      <c r="L44" s="49">
        <v>0</v>
      </c>
      <c r="M44" s="49">
        <v>271.14</v>
      </c>
      <c r="N44" s="49" t="s">
        <v>118</v>
      </c>
    </row>
    <row r="45" spans="1:14" ht="30.95" customHeight="1" x14ac:dyDescent="0.25">
      <c r="A45" s="68" t="s">
        <v>173</v>
      </c>
      <c r="B45" s="61" t="s">
        <v>335</v>
      </c>
      <c r="C45" s="56" t="s">
        <v>271</v>
      </c>
      <c r="D45" s="49" t="s">
        <v>37</v>
      </c>
      <c r="E45" s="62" t="s">
        <v>352</v>
      </c>
      <c r="F45" s="49"/>
      <c r="G45" s="49"/>
      <c r="H45" s="49" t="s">
        <v>39</v>
      </c>
      <c r="I45" s="65">
        <v>11177</v>
      </c>
      <c r="J45" s="63">
        <v>3262.93</v>
      </c>
      <c r="K45" s="49">
        <v>0</v>
      </c>
      <c r="L45" s="49">
        <v>1025.6400000000001</v>
      </c>
      <c r="M45" s="49">
        <v>0</v>
      </c>
      <c r="N45" s="49" t="s">
        <v>118</v>
      </c>
    </row>
    <row r="46" spans="1:14" ht="30.95" customHeight="1" x14ac:dyDescent="0.25">
      <c r="A46" s="68" t="s">
        <v>174</v>
      </c>
      <c r="B46" s="61" t="s">
        <v>335</v>
      </c>
      <c r="C46" s="56" t="s">
        <v>272</v>
      </c>
      <c r="D46" s="49" t="s">
        <v>124</v>
      </c>
      <c r="E46" s="62" t="str">
        <f>'[2]Elenco Contabilità Speciali di '!F55</f>
        <v xml:space="preserve">G17H03000130001 </v>
      </c>
      <c r="F46" s="49"/>
      <c r="G46" s="49"/>
      <c r="H46" s="49" t="s">
        <v>128</v>
      </c>
      <c r="I46" s="49">
        <v>22191.93</v>
      </c>
      <c r="J46" s="63">
        <v>5754.81</v>
      </c>
      <c r="K46" s="49">
        <v>0</v>
      </c>
      <c r="L46" s="49">
        <v>0</v>
      </c>
      <c r="M46" s="49">
        <v>0</v>
      </c>
      <c r="N46" s="49" t="s">
        <v>118</v>
      </c>
    </row>
    <row r="47" spans="1:14" ht="30.95" customHeight="1" x14ac:dyDescent="0.25">
      <c r="A47" s="68" t="s">
        <v>175</v>
      </c>
      <c r="B47" s="61" t="s">
        <v>335</v>
      </c>
      <c r="C47" s="56" t="s">
        <v>273</v>
      </c>
      <c r="D47" s="49" t="s">
        <v>37</v>
      </c>
      <c r="E47" s="62" t="s">
        <v>352</v>
      </c>
      <c r="F47" s="49"/>
      <c r="G47" s="49"/>
      <c r="H47" s="49" t="s">
        <v>1</v>
      </c>
      <c r="I47" s="49">
        <v>14555.31</v>
      </c>
      <c r="J47" s="63">
        <v>6794.98</v>
      </c>
      <c r="K47" s="49">
        <v>0</v>
      </c>
      <c r="L47" s="49">
        <v>0</v>
      </c>
      <c r="M47" s="49">
        <v>0</v>
      </c>
      <c r="N47" s="49" t="s">
        <v>118</v>
      </c>
    </row>
    <row r="48" spans="1:14" ht="30.95" customHeight="1" x14ac:dyDescent="0.25">
      <c r="A48" s="68" t="s">
        <v>176</v>
      </c>
      <c r="B48" s="61" t="s">
        <v>335</v>
      </c>
      <c r="C48" s="56" t="s">
        <v>274</v>
      </c>
      <c r="D48" s="49" t="s">
        <v>37</v>
      </c>
      <c r="E48" s="62" t="s">
        <v>352</v>
      </c>
      <c r="F48" s="49"/>
      <c r="G48" s="49"/>
      <c r="H48" s="49" t="s">
        <v>129</v>
      </c>
      <c r="I48" s="49">
        <v>48900</v>
      </c>
      <c r="J48" s="63">
        <v>8304.69</v>
      </c>
      <c r="K48" s="49">
        <v>0</v>
      </c>
      <c r="L48" s="49">
        <v>0</v>
      </c>
      <c r="M48" s="49">
        <v>0</v>
      </c>
      <c r="N48" s="49" t="s">
        <v>118</v>
      </c>
    </row>
    <row r="49" spans="1:14" ht="30.95" customHeight="1" x14ac:dyDescent="0.25">
      <c r="A49" s="68" t="s">
        <v>177</v>
      </c>
      <c r="B49" s="61" t="s">
        <v>335</v>
      </c>
      <c r="C49" s="56" t="s">
        <v>275</v>
      </c>
      <c r="D49" s="49" t="s">
        <v>1</v>
      </c>
      <c r="E49" s="62" t="str">
        <f>'[2]Elenco Contabilità Speciali di '!F58</f>
        <v>I13F21000050001</v>
      </c>
      <c r="F49" s="49"/>
      <c r="G49" s="49"/>
      <c r="H49" s="49" t="s">
        <v>57</v>
      </c>
      <c r="I49" s="49">
        <v>153334</v>
      </c>
      <c r="J49" s="63">
        <v>10543.99</v>
      </c>
      <c r="K49" s="49">
        <v>0</v>
      </c>
      <c r="L49" s="49">
        <f>$L$47</f>
        <v>0</v>
      </c>
      <c r="M49" s="49">
        <v>0</v>
      </c>
      <c r="N49" s="49" t="s">
        <v>118</v>
      </c>
    </row>
    <row r="50" spans="1:14" ht="30.95" customHeight="1" x14ac:dyDescent="0.25">
      <c r="A50" s="68" t="s">
        <v>161</v>
      </c>
      <c r="B50" s="61" t="s">
        <v>335</v>
      </c>
      <c r="C50" s="56" t="s">
        <v>263</v>
      </c>
      <c r="D50" s="49" t="s">
        <v>117</v>
      </c>
      <c r="E50" s="62" t="s">
        <v>352</v>
      </c>
      <c r="F50" s="49"/>
      <c r="G50" s="64" t="s">
        <v>328</v>
      </c>
      <c r="H50" s="49" t="s">
        <v>131</v>
      </c>
      <c r="I50" s="49">
        <v>2072564.36</v>
      </c>
      <c r="J50" s="63">
        <v>171957.06</v>
      </c>
      <c r="K50" s="49">
        <v>0</v>
      </c>
      <c r="L50" s="49">
        <v>3076.92</v>
      </c>
      <c r="M50" s="49">
        <v>423.29</v>
      </c>
      <c r="N50" s="49" t="s">
        <v>118</v>
      </c>
    </row>
    <row r="51" spans="1:14" ht="30.95" customHeight="1" x14ac:dyDescent="0.25">
      <c r="A51" s="68" t="s">
        <v>334</v>
      </c>
      <c r="B51" s="61" t="s">
        <v>335</v>
      </c>
      <c r="C51" s="56" t="s">
        <v>276</v>
      </c>
      <c r="D51" s="49" t="s">
        <v>37</v>
      </c>
      <c r="E51" s="62" t="s">
        <v>352</v>
      </c>
      <c r="F51" s="49"/>
      <c r="G51" s="49"/>
      <c r="H51" s="49" t="s">
        <v>1</v>
      </c>
      <c r="I51" s="49">
        <v>10000</v>
      </c>
      <c r="J51" s="63">
        <v>4871.91</v>
      </c>
      <c r="K51" s="49">
        <v>0</v>
      </c>
      <c r="L51" s="49">
        <v>1025.6400000000001</v>
      </c>
      <c r="M51" s="49">
        <v>0</v>
      </c>
      <c r="N51" s="49" t="s">
        <v>118</v>
      </c>
    </row>
    <row r="52" spans="1:14" ht="30.95" customHeight="1" x14ac:dyDescent="0.25">
      <c r="A52" s="68" t="s">
        <v>168</v>
      </c>
      <c r="B52" s="61" t="s">
        <v>335</v>
      </c>
      <c r="C52" s="56" t="s">
        <v>266</v>
      </c>
      <c r="D52" s="49" t="s">
        <v>37</v>
      </c>
      <c r="E52" s="62" t="s">
        <v>352</v>
      </c>
      <c r="F52" s="49"/>
      <c r="G52" s="49"/>
      <c r="H52" s="49" t="s">
        <v>129</v>
      </c>
      <c r="I52" s="49">
        <v>29380.880000000001</v>
      </c>
      <c r="J52" s="63">
        <v>8995.57</v>
      </c>
      <c r="K52" s="49">
        <v>0</v>
      </c>
      <c r="L52" s="49">
        <v>1025.6400000000001</v>
      </c>
      <c r="M52" s="49">
        <v>0</v>
      </c>
      <c r="N52" s="49" t="s">
        <v>118</v>
      </c>
    </row>
    <row r="53" spans="1:14" ht="30.95" customHeight="1" x14ac:dyDescent="0.25">
      <c r="A53" s="68" t="s">
        <v>178</v>
      </c>
      <c r="B53" s="61" t="s">
        <v>335</v>
      </c>
      <c r="C53" s="56" t="s">
        <v>277</v>
      </c>
      <c r="D53" s="49" t="s">
        <v>37</v>
      </c>
      <c r="E53" s="62" t="s">
        <v>352</v>
      </c>
      <c r="F53" s="49"/>
      <c r="G53" s="49"/>
      <c r="H53" s="49" t="s">
        <v>39</v>
      </c>
      <c r="I53" s="49">
        <v>21003.360000000001</v>
      </c>
      <c r="J53" s="63">
        <v>1546.07</v>
      </c>
      <c r="K53" s="49">
        <v>0</v>
      </c>
      <c r="L53" s="49">
        <v>0</v>
      </c>
      <c r="M53" s="49">
        <v>0</v>
      </c>
      <c r="N53" s="49" t="s">
        <v>118</v>
      </c>
    </row>
    <row r="54" spans="1:14" ht="30.95" customHeight="1" x14ac:dyDescent="0.25">
      <c r="A54" s="68" t="s">
        <v>179</v>
      </c>
      <c r="B54" s="61" t="s">
        <v>335</v>
      </c>
      <c r="C54" s="56" t="s">
        <v>278</v>
      </c>
      <c r="D54" s="49" t="s">
        <v>37</v>
      </c>
      <c r="E54" s="62" t="s">
        <v>352</v>
      </c>
      <c r="F54" s="49"/>
      <c r="G54" s="49"/>
      <c r="H54" s="49" t="s">
        <v>39</v>
      </c>
      <c r="I54" s="49">
        <v>0</v>
      </c>
      <c r="J54" s="63">
        <v>1952.56</v>
      </c>
      <c r="K54" s="49">
        <v>0</v>
      </c>
      <c r="L54" s="49">
        <f>$L$49</f>
        <v>0</v>
      </c>
      <c r="M54" s="49">
        <v>0</v>
      </c>
      <c r="N54" s="49" t="s">
        <v>118</v>
      </c>
    </row>
    <row r="55" spans="1:14" ht="30.95" customHeight="1" x14ac:dyDescent="0.25">
      <c r="A55" s="68" t="s">
        <v>170</v>
      </c>
      <c r="B55" s="61" t="s">
        <v>335</v>
      </c>
      <c r="C55" s="56" t="s">
        <v>268</v>
      </c>
      <c r="D55" s="49" t="s">
        <v>37</v>
      </c>
      <c r="E55" s="62" t="s">
        <v>352</v>
      </c>
      <c r="F55" s="49"/>
      <c r="G55" s="49"/>
      <c r="H55" s="49" t="s">
        <v>1</v>
      </c>
      <c r="I55" s="49">
        <v>0</v>
      </c>
      <c r="J55" s="63">
        <v>3145.07</v>
      </c>
      <c r="K55" s="49">
        <v>0</v>
      </c>
      <c r="L55" s="49">
        <v>0</v>
      </c>
      <c r="M55" s="49">
        <v>0</v>
      </c>
      <c r="N55" s="49" t="s">
        <v>118</v>
      </c>
    </row>
    <row r="56" spans="1:14" ht="30.95" customHeight="1" x14ac:dyDescent="0.25">
      <c r="A56" s="68" t="s">
        <v>166</v>
      </c>
      <c r="B56" s="61" t="s">
        <v>335</v>
      </c>
      <c r="C56" s="56" t="s">
        <v>264</v>
      </c>
      <c r="D56" s="49" t="s">
        <v>120</v>
      </c>
      <c r="E56" s="62" t="s">
        <v>352</v>
      </c>
      <c r="F56" s="49"/>
      <c r="G56" s="64" t="s">
        <v>328</v>
      </c>
      <c r="H56" s="49" t="s">
        <v>125</v>
      </c>
      <c r="I56" s="49">
        <v>531843.69999999995</v>
      </c>
      <c r="J56" s="63">
        <v>42243.59</v>
      </c>
      <c r="K56" s="49">
        <v>0</v>
      </c>
      <c r="L56" s="49">
        <v>0</v>
      </c>
      <c r="M56" s="49">
        <v>320.33999999999997</v>
      </c>
      <c r="N56" s="49" t="s">
        <v>118</v>
      </c>
    </row>
    <row r="57" spans="1:14" ht="30.95" customHeight="1" x14ac:dyDescent="0.25">
      <c r="A57" s="68" t="s">
        <v>190</v>
      </c>
      <c r="B57" s="61" t="s">
        <v>336</v>
      </c>
      <c r="C57" s="56" t="s">
        <v>290</v>
      </c>
      <c r="D57" s="49" t="s">
        <v>37</v>
      </c>
      <c r="E57" s="62" t="s">
        <v>352</v>
      </c>
      <c r="F57" s="64" t="s">
        <v>328</v>
      </c>
      <c r="G57" s="49"/>
      <c r="H57" s="49" t="s">
        <v>124</v>
      </c>
      <c r="I57" s="49">
        <v>30800</v>
      </c>
      <c r="J57" s="63">
        <v>2212.1999999999998</v>
      </c>
      <c r="K57" s="49">
        <v>1134.83</v>
      </c>
      <c r="L57" s="49">
        <v>0</v>
      </c>
      <c r="M57" s="49">
        <v>0</v>
      </c>
      <c r="N57" s="49" t="s">
        <v>118</v>
      </c>
    </row>
    <row r="58" spans="1:14" ht="30.95" customHeight="1" x14ac:dyDescent="0.25">
      <c r="A58" s="68" t="s">
        <v>182</v>
      </c>
      <c r="B58" s="61" t="s">
        <v>336</v>
      </c>
      <c r="C58" s="56" t="s">
        <v>282</v>
      </c>
      <c r="D58" s="49" t="str">
        <f>$D$59</f>
        <v>A/B</v>
      </c>
      <c r="E58" s="62" t="s">
        <v>352</v>
      </c>
      <c r="F58" s="49"/>
      <c r="G58" s="64" t="s">
        <v>328</v>
      </c>
      <c r="H58" s="49" t="str">
        <f>$H$59</f>
        <v>A/C/D</v>
      </c>
      <c r="I58" s="49">
        <v>163183.76</v>
      </c>
      <c r="J58" s="63">
        <v>11213.73</v>
      </c>
      <c r="K58" s="49">
        <v>0</v>
      </c>
      <c r="L58" s="49">
        <v>1025.6400000000001</v>
      </c>
      <c r="M58" s="49">
        <v>178.66</v>
      </c>
      <c r="N58" s="49" t="s">
        <v>118</v>
      </c>
    </row>
    <row r="59" spans="1:14" ht="30.95" customHeight="1" x14ac:dyDescent="0.25">
      <c r="A59" s="68" t="s">
        <v>183</v>
      </c>
      <c r="B59" s="61" t="s">
        <v>336</v>
      </c>
      <c r="C59" s="56" t="s">
        <v>283</v>
      </c>
      <c r="D59" s="49" t="s">
        <v>124</v>
      </c>
      <c r="E59" s="62" t="s">
        <v>352</v>
      </c>
      <c r="F59" s="49"/>
      <c r="G59" s="49"/>
      <c r="H59" s="49" t="s">
        <v>121</v>
      </c>
      <c r="I59" s="65">
        <v>56800</v>
      </c>
      <c r="J59" s="63">
        <v>15354.79</v>
      </c>
      <c r="K59" s="49">
        <v>0</v>
      </c>
      <c r="L59" s="49">
        <v>0</v>
      </c>
      <c r="M59" s="49">
        <v>0</v>
      </c>
      <c r="N59" s="49" t="s">
        <v>118</v>
      </c>
    </row>
    <row r="60" spans="1:14" ht="30.95" customHeight="1" x14ac:dyDescent="0.25">
      <c r="A60" s="68" t="s">
        <v>188</v>
      </c>
      <c r="B60" s="61" t="s">
        <v>336</v>
      </c>
      <c r="C60" s="56" t="s">
        <v>288</v>
      </c>
      <c r="D60" s="49" t="s">
        <v>37</v>
      </c>
      <c r="E60" s="62" t="s">
        <v>352</v>
      </c>
      <c r="F60" s="49"/>
      <c r="G60" s="49"/>
      <c r="H60" s="49" t="s">
        <v>1</v>
      </c>
      <c r="I60" s="49">
        <v>115760.89</v>
      </c>
      <c r="J60" s="63">
        <v>7989.18</v>
      </c>
      <c r="K60" s="49">
        <v>0</v>
      </c>
      <c r="L60" s="49">
        <f>$L$54</f>
        <v>0</v>
      </c>
      <c r="M60" s="49">
        <v>0</v>
      </c>
      <c r="N60" s="49" t="s">
        <v>118</v>
      </c>
    </row>
    <row r="61" spans="1:14" ht="30.95" customHeight="1" x14ac:dyDescent="0.25">
      <c r="A61" s="68" t="s">
        <v>191</v>
      </c>
      <c r="B61" s="61" t="s">
        <v>336</v>
      </c>
      <c r="C61" s="56" t="s">
        <v>291</v>
      </c>
      <c r="D61" s="49" t="s">
        <v>37</v>
      </c>
      <c r="E61" s="62" t="s">
        <v>352</v>
      </c>
      <c r="F61" s="49"/>
      <c r="G61" s="49"/>
      <c r="H61" s="49" t="s">
        <v>39</v>
      </c>
      <c r="I61" s="49">
        <v>0</v>
      </c>
      <c r="J61" s="63">
        <v>2411.2199999999998</v>
      </c>
      <c r="K61" s="49">
        <v>0</v>
      </c>
      <c r="L61" s="49">
        <v>0</v>
      </c>
      <c r="M61" s="49">
        <f>$L$54</f>
        <v>0</v>
      </c>
      <c r="N61" s="49" t="s">
        <v>118</v>
      </c>
    </row>
    <row r="62" spans="1:14" ht="30.95" customHeight="1" x14ac:dyDescent="0.25">
      <c r="A62" s="68" t="s">
        <v>189</v>
      </c>
      <c r="B62" s="61" t="s">
        <v>336</v>
      </c>
      <c r="C62" s="56" t="s">
        <v>289</v>
      </c>
      <c r="D62" s="49" t="s">
        <v>124</v>
      </c>
      <c r="E62" s="62" t="s">
        <v>352</v>
      </c>
      <c r="F62" s="49"/>
      <c r="G62" s="49"/>
      <c r="H62" s="49" t="s">
        <v>133</v>
      </c>
      <c r="I62" s="49">
        <v>18030</v>
      </c>
      <c r="J62" s="63">
        <v>4004.1</v>
      </c>
      <c r="K62" s="49">
        <v>0</v>
      </c>
      <c r="L62" s="49">
        <v>0</v>
      </c>
      <c r="M62" s="49">
        <f>$L$54</f>
        <v>0</v>
      </c>
      <c r="N62" s="49" t="s">
        <v>118</v>
      </c>
    </row>
    <row r="63" spans="1:14" ht="30.95" customHeight="1" x14ac:dyDescent="0.25">
      <c r="A63" s="68" t="s">
        <v>192</v>
      </c>
      <c r="B63" s="61" t="s">
        <v>336</v>
      </c>
      <c r="C63" s="56" t="s">
        <v>292</v>
      </c>
      <c r="D63" s="49" t="s">
        <v>120</v>
      </c>
      <c r="E63" s="62" t="s">
        <v>352</v>
      </c>
      <c r="F63" s="49"/>
      <c r="G63" s="64" t="s">
        <v>328</v>
      </c>
      <c r="H63" s="49" t="s">
        <v>135</v>
      </c>
      <c r="I63" s="49">
        <v>48278.23</v>
      </c>
      <c r="J63" s="63">
        <v>3400.65</v>
      </c>
      <c r="K63" s="49">
        <v>0</v>
      </c>
      <c r="L63" s="49">
        <f>$L$60</f>
        <v>0</v>
      </c>
      <c r="M63" s="49">
        <v>352.12</v>
      </c>
      <c r="N63" s="49" t="s">
        <v>118</v>
      </c>
    </row>
    <row r="64" spans="1:14" ht="30.95" customHeight="1" x14ac:dyDescent="0.25">
      <c r="A64" s="68" t="s">
        <v>357</v>
      </c>
      <c r="B64" s="61" t="s">
        <v>336</v>
      </c>
      <c r="C64" s="56" t="s">
        <v>279</v>
      </c>
      <c r="D64" s="49" t="s">
        <v>117</v>
      </c>
      <c r="E64" s="62" t="s">
        <v>352</v>
      </c>
      <c r="F64" s="49"/>
      <c r="G64" s="64" t="s">
        <v>328</v>
      </c>
      <c r="H64" s="49" t="s">
        <v>126</v>
      </c>
      <c r="I64" s="49">
        <v>3173300</v>
      </c>
      <c r="J64" s="63">
        <v>281935.59000000003</v>
      </c>
      <c r="K64" s="49">
        <v>0</v>
      </c>
      <c r="L64" s="49">
        <v>7179.48</v>
      </c>
      <c r="M64" s="49">
        <v>444.23</v>
      </c>
      <c r="N64" s="49" t="s">
        <v>118</v>
      </c>
    </row>
    <row r="65" spans="1:14" ht="30.95" customHeight="1" x14ac:dyDescent="0.25">
      <c r="A65" s="68" t="s">
        <v>180</v>
      </c>
      <c r="B65" s="61" t="s">
        <v>336</v>
      </c>
      <c r="C65" s="56" t="s">
        <v>280</v>
      </c>
      <c r="D65" s="49" t="s">
        <v>120</v>
      </c>
      <c r="E65" s="62" t="s">
        <v>352</v>
      </c>
      <c r="F65" s="64" t="s">
        <v>328</v>
      </c>
      <c r="G65" s="49"/>
      <c r="H65" s="49" t="s">
        <v>123</v>
      </c>
      <c r="I65" s="49">
        <v>363463.17</v>
      </c>
      <c r="J65" s="63">
        <v>31803.49</v>
      </c>
      <c r="K65" s="49">
        <v>7350.1</v>
      </c>
      <c r="L65" s="49">
        <v>2051.2800000000002</v>
      </c>
      <c r="M65" s="49">
        <v>0</v>
      </c>
      <c r="N65" s="49" t="s">
        <v>118</v>
      </c>
    </row>
    <row r="66" spans="1:14" ht="30.95" customHeight="1" x14ac:dyDescent="0.25">
      <c r="A66" s="68" t="s">
        <v>184</v>
      </c>
      <c r="B66" s="61" t="s">
        <v>336</v>
      </c>
      <c r="C66" s="56" t="s">
        <v>284</v>
      </c>
      <c r="D66" s="49" t="s">
        <v>37</v>
      </c>
      <c r="E66" s="62" t="s">
        <v>352</v>
      </c>
      <c r="F66" s="49"/>
      <c r="G66" s="49"/>
      <c r="H66" s="49" t="s">
        <v>39</v>
      </c>
      <c r="I66" s="49">
        <v>11223.77</v>
      </c>
      <c r="J66" s="63">
        <v>1795.23</v>
      </c>
      <c r="K66" s="49">
        <v>0</v>
      </c>
      <c r="L66" s="49">
        <v>0</v>
      </c>
      <c r="M66" s="49">
        <v>0</v>
      </c>
      <c r="N66" s="49" t="s">
        <v>118</v>
      </c>
    </row>
    <row r="67" spans="1:14" ht="30.95" customHeight="1" x14ac:dyDescent="0.25">
      <c r="A67" s="68" t="s">
        <v>187</v>
      </c>
      <c r="B67" s="61" t="s">
        <v>336</v>
      </c>
      <c r="C67" s="56" t="s">
        <v>287</v>
      </c>
      <c r="D67" s="49" t="s">
        <v>120</v>
      </c>
      <c r="E67" s="62" t="s">
        <v>352</v>
      </c>
      <c r="F67" s="49"/>
      <c r="G67" s="49"/>
      <c r="H67" s="49" t="s">
        <v>128</v>
      </c>
      <c r="I67" s="49">
        <v>251303.45</v>
      </c>
      <c r="J67" s="63">
        <v>17205.5</v>
      </c>
      <c r="K67" s="49">
        <v>0</v>
      </c>
      <c r="L67" s="49">
        <v>0</v>
      </c>
      <c r="M67" s="49">
        <v>0</v>
      </c>
      <c r="N67" s="49" t="s">
        <v>118</v>
      </c>
    </row>
    <row r="68" spans="1:14" ht="30.95" customHeight="1" x14ac:dyDescent="0.25">
      <c r="A68" s="68" t="s">
        <v>337</v>
      </c>
      <c r="B68" s="61" t="s">
        <v>336</v>
      </c>
      <c r="C68" s="56" t="s">
        <v>351</v>
      </c>
      <c r="D68" s="49" t="s">
        <v>37</v>
      </c>
      <c r="E68" s="62" t="s">
        <v>352</v>
      </c>
      <c r="F68" s="64"/>
      <c r="G68" s="49"/>
      <c r="H68" s="49" t="s">
        <v>1</v>
      </c>
      <c r="I68" s="49">
        <v>15243</v>
      </c>
      <c r="J68" s="63">
        <v>1154.3900000000001</v>
      </c>
      <c r="K68" s="49">
        <v>0</v>
      </c>
      <c r="L68" s="49">
        <v>0</v>
      </c>
      <c r="M68" s="49">
        <v>0</v>
      </c>
      <c r="N68" s="49" t="s">
        <v>118</v>
      </c>
    </row>
    <row r="69" spans="1:14" ht="30.95" customHeight="1" x14ac:dyDescent="0.25">
      <c r="A69" s="68" t="s">
        <v>193</v>
      </c>
      <c r="B69" s="61" t="s">
        <v>336</v>
      </c>
      <c r="C69" s="56" t="s">
        <v>293</v>
      </c>
      <c r="D69" s="49" t="s">
        <v>37</v>
      </c>
      <c r="E69" s="62" t="s">
        <v>352</v>
      </c>
      <c r="F69" s="64"/>
      <c r="G69" s="49"/>
      <c r="H69" s="49" t="s">
        <v>1</v>
      </c>
      <c r="I69" s="65">
        <v>54927.040000000001</v>
      </c>
      <c r="J69" s="63">
        <v>3852.74</v>
      </c>
      <c r="K69" s="49">
        <v>0</v>
      </c>
      <c r="L69" s="49">
        <v>0</v>
      </c>
      <c r="M69" s="49">
        <v>0</v>
      </c>
      <c r="N69" s="49" t="s">
        <v>118</v>
      </c>
    </row>
    <row r="70" spans="1:14" ht="30.95" customHeight="1" x14ac:dyDescent="0.25">
      <c r="A70" s="68" t="s">
        <v>185</v>
      </c>
      <c r="B70" s="61" t="s">
        <v>336</v>
      </c>
      <c r="C70" s="56" t="s">
        <v>285</v>
      </c>
      <c r="D70" s="49" t="s">
        <v>124</v>
      </c>
      <c r="E70" s="62" t="s">
        <v>352</v>
      </c>
      <c r="F70" s="49"/>
      <c r="G70" s="49"/>
      <c r="H70" s="49" t="s">
        <v>121</v>
      </c>
      <c r="I70" s="49">
        <v>321500</v>
      </c>
      <c r="J70" s="63">
        <v>28583.23</v>
      </c>
      <c r="K70" s="49">
        <v>0</v>
      </c>
      <c r="L70" s="49">
        <v>0</v>
      </c>
      <c r="M70" s="49">
        <v>0</v>
      </c>
      <c r="N70" s="49" t="s">
        <v>118</v>
      </c>
    </row>
    <row r="71" spans="1:14" ht="30.95" customHeight="1" x14ac:dyDescent="0.25">
      <c r="A71" s="68" t="s">
        <v>181</v>
      </c>
      <c r="B71" s="61" t="s">
        <v>336</v>
      </c>
      <c r="C71" s="56" t="s">
        <v>281</v>
      </c>
      <c r="D71" s="49" t="str">
        <f>$D$58</f>
        <v>A/B</v>
      </c>
      <c r="E71" s="62" t="str">
        <f>'[2]Elenco Contabilità Speciali di '!F64</f>
        <v>f77h21009360006</v>
      </c>
      <c r="F71" s="49"/>
      <c r="G71" s="64" t="s">
        <v>328</v>
      </c>
      <c r="H71" s="49" t="s">
        <v>125</v>
      </c>
      <c r="I71" s="49">
        <v>306699.51</v>
      </c>
      <c r="J71" s="63">
        <v>37759.07</v>
      </c>
      <c r="K71" s="49">
        <v>0</v>
      </c>
      <c r="L71" s="49">
        <v>0</v>
      </c>
      <c r="M71" s="49">
        <v>513.30999999999995</v>
      </c>
      <c r="N71" s="49" t="s">
        <v>118</v>
      </c>
    </row>
    <row r="72" spans="1:14" ht="30.95" customHeight="1" x14ac:dyDescent="0.25">
      <c r="A72" s="68" t="s">
        <v>194</v>
      </c>
      <c r="B72" s="61" t="s">
        <v>336</v>
      </c>
      <c r="C72" s="56" t="s">
        <v>294</v>
      </c>
      <c r="D72" s="49" t="s">
        <v>37</v>
      </c>
      <c r="E72" s="62" t="s">
        <v>352</v>
      </c>
      <c r="F72" s="49"/>
      <c r="G72" s="49"/>
      <c r="H72" s="49" t="s">
        <v>1</v>
      </c>
      <c r="I72" s="49">
        <v>22742.33</v>
      </c>
      <c r="J72" s="63">
        <v>1664.32</v>
      </c>
      <c r="K72" s="49">
        <v>0</v>
      </c>
      <c r="L72" s="49">
        <v>0</v>
      </c>
      <c r="M72" s="49">
        <v>0</v>
      </c>
      <c r="N72" s="49" t="s">
        <v>118</v>
      </c>
    </row>
    <row r="73" spans="1:14" ht="30.95" customHeight="1" x14ac:dyDescent="0.25">
      <c r="A73" s="68" t="s">
        <v>186</v>
      </c>
      <c r="B73" s="61" t="s">
        <v>336</v>
      </c>
      <c r="C73" s="56" t="s">
        <v>286</v>
      </c>
      <c r="D73" s="49" t="s">
        <v>37</v>
      </c>
      <c r="E73" s="62" t="s">
        <v>352</v>
      </c>
      <c r="F73" s="49"/>
      <c r="G73" s="49"/>
      <c r="H73" s="49" t="s">
        <v>1</v>
      </c>
      <c r="I73" s="49">
        <v>5000</v>
      </c>
      <c r="J73" s="63">
        <v>2842.93</v>
      </c>
      <c r="K73" s="49">
        <v>0</v>
      </c>
      <c r="L73" s="49">
        <v>0</v>
      </c>
      <c r="M73" s="49">
        <v>0</v>
      </c>
      <c r="N73" s="49" t="s">
        <v>118</v>
      </c>
    </row>
    <row r="74" spans="1:14" ht="30.95" customHeight="1" x14ac:dyDescent="0.25">
      <c r="A74" s="68" t="s">
        <v>196</v>
      </c>
      <c r="B74" s="61" t="s">
        <v>350</v>
      </c>
      <c r="C74" s="56" t="s">
        <v>296</v>
      </c>
      <c r="D74" s="49" t="s">
        <v>117</v>
      </c>
      <c r="E74" s="62" t="str">
        <f>'[2]Elenco Contabilità Speciali di '!F79</f>
        <v>E41B21003310006</v>
      </c>
      <c r="F74" s="49"/>
      <c r="G74" s="64" t="s">
        <v>328</v>
      </c>
      <c r="H74" s="49" t="s">
        <v>126</v>
      </c>
      <c r="I74" s="49">
        <v>189925.98</v>
      </c>
      <c r="J74" s="63">
        <v>16609.62</v>
      </c>
      <c r="K74" s="49">
        <v>0</v>
      </c>
      <c r="L74" s="49">
        <v>0</v>
      </c>
      <c r="M74" s="49">
        <v>1303.05</v>
      </c>
      <c r="N74" s="49" t="s">
        <v>118</v>
      </c>
    </row>
    <row r="75" spans="1:14" ht="30.95" customHeight="1" x14ac:dyDescent="0.25">
      <c r="A75" s="68" t="s">
        <v>197</v>
      </c>
      <c r="B75" s="61" t="s">
        <v>350</v>
      </c>
      <c r="C75" s="56" t="s">
        <v>297</v>
      </c>
      <c r="D75" s="49" t="s">
        <v>37</v>
      </c>
      <c r="E75" s="62" t="s">
        <v>352</v>
      </c>
      <c r="F75" s="49"/>
      <c r="G75" s="49"/>
      <c r="H75" s="49" t="s">
        <v>1</v>
      </c>
      <c r="I75" s="49">
        <v>377160.54</v>
      </c>
      <c r="J75" s="63">
        <v>49888.65</v>
      </c>
      <c r="K75" s="49">
        <v>0</v>
      </c>
      <c r="L75" s="49">
        <v>0</v>
      </c>
      <c r="M75" s="49">
        <v>0</v>
      </c>
      <c r="N75" s="49" t="s">
        <v>118</v>
      </c>
    </row>
    <row r="76" spans="1:14" ht="30.95" customHeight="1" x14ac:dyDescent="0.25">
      <c r="A76" s="68" t="s">
        <v>198</v>
      </c>
      <c r="B76" s="61" t="s">
        <v>350</v>
      </c>
      <c r="C76" s="56" t="s">
        <v>298</v>
      </c>
      <c r="D76" s="49" t="s">
        <v>37</v>
      </c>
      <c r="E76" s="62" t="s">
        <v>352</v>
      </c>
      <c r="F76" s="49"/>
      <c r="G76" s="49"/>
      <c r="H76" s="49" t="s">
        <v>129</v>
      </c>
      <c r="I76" s="49">
        <v>85000</v>
      </c>
      <c r="J76" s="63">
        <v>10025.49</v>
      </c>
      <c r="K76" s="49">
        <v>0</v>
      </c>
      <c r="L76" s="49">
        <v>1025.6400000000001</v>
      </c>
      <c r="M76" s="49">
        <v>0</v>
      </c>
      <c r="N76" s="49" t="s">
        <v>118</v>
      </c>
    </row>
    <row r="77" spans="1:14" ht="30.95" customHeight="1" x14ac:dyDescent="0.25">
      <c r="A77" s="68" t="s">
        <v>205</v>
      </c>
      <c r="B77" s="61" t="s">
        <v>350</v>
      </c>
      <c r="C77" s="56" t="s">
        <v>305</v>
      </c>
      <c r="D77" s="49" t="s">
        <v>124</v>
      </c>
      <c r="E77" s="62" t="s">
        <v>352</v>
      </c>
      <c r="F77" s="49"/>
      <c r="G77" s="49"/>
      <c r="H77" s="49" t="s">
        <v>121</v>
      </c>
      <c r="I77" s="49">
        <v>88352</v>
      </c>
      <c r="J77" s="63">
        <v>8693.9699999999993</v>
      </c>
      <c r="K77" s="49">
        <v>0</v>
      </c>
      <c r="L77" s="49">
        <v>1025.6400000000001</v>
      </c>
      <c r="M77" s="49">
        <v>0</v>
      </c>
      <c r="N77" s="49" t="s">
        <v>118</v>
      </c>
    </row>
    <row r="78" spans="1:14" ht="30.95" customHeight="1" x14ac:dyDescent="0.25">
      <c r="A78" s="68" t="s">
        <v>206</v>
      </c>
      <c r="B78" s="61" t="s">
        <v>350</v>
      </c>
      <c r="C78" s="56" t="s">
        <v>306</v>
      </c>
      <c r="D78" s="49" t="s">
        <v>37</v>
      </c>
      <c r="E78" s="62" t="s">
        <v>352</v>
      </c>
      <c r="F78" s="49"/>
      <c r="G78" s="49"/>
      <c r="H78" s="49" t="s">
        <v>1</v>
      </c>
      <c r="I78" s="49">
        <v>89487.83</v>
      </c>
      <c r="J78" s="63">
        <v>6202.71</v>
      </c>
      <c r="K78" s="49">
        <v>0</v>
      </c>
      <c r="L78" s="49">
        <v>0</v>
      </c>
      <c r="M78" s="49">
        <v>0</v>
      </c>
      <c r="N78" s="49" t="s">
        <v>118</v>
      </c>
    </row>
    <row r="79" spans="1:14" ht="30.95" customHeight="1" x14ac:dyDescent="0.25">
      <c r="A79" s="68" t="s">
        <v>212</v>
      </c>
      <c r="B79" s="61" t="s">
        <v>350</v>
      </c>
      <c r="C79" s="56" t="s">
        <v>312</v>
      </c>
      <c r="D79" s="49" t="s">
        <v>124</v>
      </c>
      <c r="E79" s="62" t="s">
        <v>352</v>
      </c>
      <c r="F79" s="49"/>
      <c r="G79" s="49"/>
      <c r="H79" s="49" t="s">
        <v>128</v>
      </c>
      <c r="I79" s="49">
        <v>124505</v>
      </c>
      <c r="J79" s="63">
        <v>8583.73</v>
      </c>
      <c r="K79" s="49">
        <v>0</v>
      </c>
      <c r="L79" s="49">
        <v>0</v>
      </c>
      <c r="M79" s="49">
        <v>0</v>
      </c>
      <c r="N79" s="49" t="s">
        <v>118</v>
      </c>
    </row>
    <row r="80" spans="1:14" ht="30.95" customHeight="1" x14ac:dyDescent="0.25">
      <c r="A80" s="68" t="s">
        <v>207</v>
      </c>
      <c r="B80" s="61" t="s">
        <v>350</v>
      </c>
      <c r="C80" s="56" t="s">
        <v>307</v>
      </c>
      <c r="D80" s="49" t="s">
        <v>124</v>
      </c>
      <c r="E80" s="62" t="s">
        <v>352</v>
      </c>
      <c r="F80" s="49"/>
      <c r="G80" s="49"/>
      <c r="H80" s="49" t="s">
        <v>133</v>
      </c>
      <c r="I80" s="49">
        <v>228764.74</v>
      </c>
      <c r="J80" s="63">
        <v>15672.939999999999</v>
      </c>
      <c r="K80" s="49">
        <v>0</v>
      </c>
      <c r="L80" s="49">
        <f>$L$79*2</f>
        <v>0</v>
      </c>
      <c r="M80" s="49">
        <v>0</v>
      </c>
      <c r="N80" s="49" t="s">
        <v>118</v>
      </c>
    </row>
    <row r="81" spans="1:14" ht="30.95" customHeight="1" x14ac:dyDescent="0.25">
      <c r="A81" s="68" t="s">
        <v>213</v>
      </c>
      <c r="B81" s="61" t="s">
        <v>350</v>
      </c>
      <c r="C81" s="56" t="s">
        <v>313</v>
      </c>
      <c r="D81" s="49" t="s">
        <v>37</v>
      </c>
      <c r="E81" s="62" t="s">
        <v>352</v>
      </c>
      <c r="F81" s="49"/>
      <c r="G81" s="49"/>
      <c r="H81" s="49" t="s">
        <v>129</v>
      </c>
      <c r="I81" s="49">
        <v>4980.54</v>
      </c>
      <c r="J81" s="63">
        <v>2199.48</v>
      </c>
      <c r="K81" s="49">
        <f>$L$79*2</f>
        <v>0</v>
      </c>
      <c r="L81" s="49">
        <f>$L$79</f>
        <v>0</v>
      </c>
      <c r="M81" s="49">
        <v>0</v>
      </c>
      <c r="N81" s="49" t="s">
        <v>118</v>
      </c>
    </row>
    <row r="82" spans="1:14" ht="30.95" customHeight="1" x14ac:dyDescent="0.25">
      <c r="A82" s="68" t="s">
        <v>199</v>
      </c>
      <c r="B82" s="61" t="s">
        <v>350</v>
      </c>
      <c r="C82" s="56" t="s">
        <v>299</v>
      </c>
      <c r="D82" s="49" t="s">
        <v>37</v>
      </c>
      <c r="E82" s="62" t="s">
        <v>352</v>
      </c>
      <c r="F82" s="49"/>
      <c r="G82" s="49"/>
      <c r="H82" s="49" t="str">
        <f>$H$77</f>
        <v>A/C/D</v>
      </c>
      <c r="I82" s="49">
        <v>155415.21</v>
      </c>
      <c r="J82" s="63">
        <v>25454.28</v>
      </c>
      <c r="K82" s="49">
        <v>0</v>
      </c>
      <c r="L82" s="49">
        <v>0</v>
      </c>
      <c r="M82" s="49">
        <v>0</v>
      </c>
      <c r="N82" s="49" t="s">
        <v>118</v>
      </c>
    </row>
    <row r="83" spans="1:14" ht="30.95" customHeight="1" x14ac:dyDescent="0.25">
      <c r="A83" s="68" t="s">
        <v>214</v>
      </c>
      <c r="B83" s="61" t="s">
        <v>350</v>
      </c>
      <c r="C83" s="56" t="s">
        <v>314</v>
      </c>
      <c r="D83" s="49" t="str">
        <f>$D$91</f>
        <v>B</v>
      </c>
      <c r="E83" s="62" t="s">
        <v>352</v>
      </c>
      <c r="F83" s="49"/>
      <c r="G83" s="49"/>
      <c r="H83" s="49" t="s">
        <v>121</v>
      </c>
      <c r="I83" s="65">
        <v>41641</v>
      </c>
      <c r="J83" s="63">
        <v>2949.34</v>
      </c>
      <c r="K83" s="49">
        <v>0</v>
      </c>
      <c r="L83" s="49">
        <v>0</v>
      </c>
      <c r="M83" s="49">
        <v>0</v>
      </c>
      <c r="N83" s="49" t="s">
        <v>118</v>
      </c>
    </row>
    <row r="84" spans="1:14" ht="30.95" customHeight="1" x14ac:dyDescent="0.25">
      <c r="A84" s="68" t="s">
        <v>208</v>
      </c>
      <c r="B84" s="61" t="s">
        <v>350</v>
      </c>
      <c r="C84" s="56" t="s">
        <v>308</v>
      </c>
      <c r="D84" s="49" t="s">
        <v>37</v>
      </c>
      <c r="E84" s="62" t="s">
        <v>352</v>
      </c>
      <c r="F84" s="49"/>
      <c r="G84" s="49"/>
      <c r="H84" s="49" t="s">
        <v>1</v>
      </c>
      <c r="I84" s="49">
        <v>13981.73</v>
      </c>
      <c r="J84" s="63">
        <v>2903.26</v>
      </c>
      <c r="K84" s="49">
        <v>0</v>
      </c>
      <c r="L84" s="49">
        <v>1025.6400000000001</v>
      </c>
      <c r="M84" s="49">
        <v>0</v>
      </c>
      <c r="N84" s="49" t="s">
        <v>118</v>
      </c>
    </row>
    <row r="85" spans="1:14" ht="30.95" customHeight="1" x14ac:dyDescent="0.25">
      <c r="A85" s="68" t="s">
        <v>209</v>
      </c>
      <c r="B85" s="61" t="s">
        <v>350</v>
      </c>
      <c r="C85" s="56" t="s">
        <v>309</v>
      </c>
      <c r="D85" s="49" t="s">
        <v>37</v>
      </c>
      <c r="E85" s="62" t="s">
        <v>352</v>
      </c>
      <c r="F85" s="49"/>
      <c r="G85" s="49"/>
      <c r="H85" s="49" t="s">
        <v>129</v>
      </c>
      <c r="I85" s="49">
        <v>39788</v>
      </c>
      <c r="J85" s="63">
        <v>4657.9799999999996</v>
      </c>
      <c r="K85" s="49">
        <v>0</v>
      </c>
      <c r="L85" s="49">
        <v>0</v>
      </c>
      <c r="M85" s="49">
        <v>0</v>
      </c>
      <c r="N85" s="49" t="s">
        <v>118</v>
      </c>
    </row>
    <row r="86" spans="1:14" ht="30.95" customHeight="1" x14ac:dyDescent="0.25">
      <c r="A86" s="68" t="s">
        <v>215</v>
      </c>
      <c r="B86" s="61" t="s">
        <v>350</v>
      </c>
      <c r="C86" s="56" t="s">
        <v>315</v>
      </c>
      <c r="D86" s="49" t="str">
        <f>$D$91</f>
        <v>B</v>
      </c>
      <c r="E86" s="62" t="str">
        <f>'[2]Elenco Contabilità Speciali di '!F98</f>
        <v>b87h21002000004</v>
      </c>
      <c r="F86" s="49"/>
      <c r="G86" s="49"/>
      <c r="H86" s="49" t="str">
        <f>$H$91</f>
        <v>A/B/C</v>
      </c>
      <c r="I86" s="49">
        <v>36190</v>
      </c>
      <c r="J86" s="63">
        <v>6981.8</v>
      </c>
      <c r="K86" s="49">
        <v>0</v>
      </c>
      <c r="L86" s="49">
        <v>0</v>
      </c>
      <c r="M86" s="49">
        <v>0</v>
      </c>
      <c r="N86" s="49" t="s">
        <v>118</v>
      </c>
    </row>
    <row r="87" spans="1:14" ht="30.95" customHeight="1" x14ac:dyDescent="0.25">
      <c r="A87" s="68" t="s">
        <v>210</v>
      </c>
      <c r="B87" s="61" t="s">
        <v>350</v>
      </c>
      <c r="C87" s="56" t="s">
        <v>310</v>
      </c>
      <c r="D87" s="49" t="s">
        <v>37</v>
      </c>
      <c r="E87" s="62" t="s">
        <v>352</v>
      </c>
      <c r="F87" s="49"/>
      <c r="G87" s="49"/>
      <c r="H87" s="49" t="s">
        <v>1</v>
      </c>
      <c r="I87" s="49">
        <v>220000</v>
      </c>
      <c r="J87" s="63">
        <v>15077</v>
      </c>
      <c r="K87" s="49">
        <v>0</v>
      </c>
      <c r="L87" s="49">
        <v>0</v>
      </c>
      <c r="M87" s="49">
        <v>0</v>
      </c>
      <c r="N87" s="49" t="s">
        <v>118</v>
      </c>
    </row>
    <row r="88" spans="1:14" ht="30.95" customHeight="1" x14ac:dyDescent="0.25">
      <c r="A88" s="68" t="s">
        <v>216</v>
      </c>
      <c r="B88" s="61" t="s">
        <v>350</v>
      </c>
      <c r="C88" s="56" t="s">
        <v>316</v>
      </c>
      <c r="D88" s="49" t="s">
        <v>37</v>
      </c>
      <c r="E88" s="62" t="s">
        <v>352</v>
      </c>
      <c r="F88" s="49"/>
      <c r="G88" s="49"/>
      <c r="H88" s="49" t="s">
        <v>1</v>
      </c>
      <c r="I88" s="49">
        <v>44772.81</v>
      </c>
      <c r="J88" s="63">
        <v>3162.29</v>
      </c>
      <c r="K88" s="49">
        <v>0</v>
      </c>
      <c r="L88" s="49">
        <v>0</v>
      </c>
      <c r="M88" s="49">
        <v>0</v>
      </c>
      <c r="N88" s="49" t="s">
        <v>118</v>
      </c>
    </row>
    <row r="89" spans="1:14" ht="30.95" customHeight="1" x14ac:dyDescent="0.25">
      <c r="A89" s="68" t="s">
        <v>217</v>
      </c>
      <c r="B89" s="61" t="s">
        <v>350</v>
      </c>
      <c r="C89" s="56" t="s">
        <v>317</v>
      </c>
      <c r="D89" s="49" t="str">
        <f>$D$94</f>
        <v>B</v>
      </c>
      <c r="E89" s="62" t="s">
        <v>352</v>
      </c>
      <c r="F89" s="49"/>
      <c r="G89" s="49"/>
      <c r="H89" s="49" t="str">
        <f>$H$93</f>
        <v>A/D/E</v>
      </c>
      <c r="I89" s="49">
        <v>66100</v>
      </c>
      <c r="J89" s="63">
        <v>4612.45</v>
      </c>
      <c r="K89" s="49">
        <v>0</v>
      </c>
      <c r="L89" s="49">
        <v>0</v>
      </c>
      <c r="M89" s="49">
        <v>0</v>
      </c>
      <c r="N89" s="49" t="s">
        <v>118</v>
      </c>
    </row>
    <row r="90" spans="1:14" ht="30.95" customHeight="1" x14ac:dyDescent="0.25">
      <c r="A90" s="68" t="s">
        <v>218</v>
      </c>
      <c r="B90" s="61" t="s">
        <v>350</v>
      </c>
      <c r="C90" s="56" t="s">
        <v>318</v>
      </c>
      <c r="D90" s="49" t="str">
        <f>$D$96</f>
        <v>A/B</v>
      </c>
      <c r="E90" s="62" t="str">
        <f>'[2]Elenco Contabilità Speciali di '!F101</f>
        <v>e39e19001000001</v>
      </c>
      <c r="F90" s="49"/>
      <c r="G90" s="49"/>
      <c r="H90" s="49" t="str">
        <f>$H$96</f>
        <v>A/C/D</v>
      </c>
      <c r="I90" s="49">
        <v>112407.35</v>
      </c>
      <c r="J90" s="63">
        <v>7761.16</v>
      </c>
      <c r="K90" s="49">
        <v>0</v>
      </c>
      <c r="L90" s="49">
        <v>0</v>
      </c>
      <c r="M90" s="49">
        <v>0</v>
      </c>
      <c r="N90" s="49" t="s">
        <v>118</v>
      </c>
    </row>
    <row r="91" spans="1:14" ht="30.95" customHeight="1" x14ac:dyDescent="0.25">
      <c r="A91" s="68" t="s">
        <v>200</v>
      </c>
      <c r="B91" s="61" t="s">
        <v>350</v>
      </c>
      <c r="C91" s="56" t="s">
        <v>300</v>
      </c>
      <c r="D91" s="49" t="s">
        <v>37</v>
      </c>
      <c r="E91" s="62" t="s">
        <v>352</v>
      </c>
      <c r="F91" s="64" t="s">
        <v>328</v>
      </c>
      <c r="G91" s="49"/>
      <c r="H91" s="49" t="s">
        <v>120</v>
      </c>
      <c r="I91" s="49">
        <v>129467.48</v>
      </c>
      <c r="J91" s="63">
        <v>21396.66</v>
      </c>
      <c r="K91" s="49">
        <v>1156.8599999999999</v>
      </c>
      <c r="L91" s="49">
        <v>1025.6400000000001</v>
      </c>
      <c r="M91" s="49">
        <v>0</v>
      </c>
      <c r="N91" s="49" t="s">
        <v>118</v>
      </c>
    </row>
    <row r="92" spans="1:14" ht="30.95" customHeight="1" x14ac:dyDescent="0.25">
      <c r="A92" s="52" t="s">
        <v>219</v>
      </c>
      <c r="B92" s="61" t="s">
        <v>350</v>
      </c>
      <c r="C92" s="56" t="s">
        <v>319</v>
      </c>
      <c r="D92" s="49" t="s">
        <v>37</v>
      </c>
      <c r="E92" s="62" t="s">
        <v>352</v>
      </c>
      <c r="F92" s="49"/>
      <c r="G92" s="49"/>
      <c r="H92" s="49" t="s">
        <v>1</v>
      </c>
      <c r="I92" s="49">
        <v>41337.129999999997</v>
      </c>
      <c r="J92" s="63">
        <v>2928.68</v>
      </c>
      <c r="K92" s="49">
        <v>0</v>
      </c>
      <c r="L92" s="49">
        <v>0</v>
      </c>
      <c r="M92" s="49">
        <v>0</v>
      </c>
      <c r="N92" s="49" t="s">
        <v>118</v>
      </c>
    </row>
    <row r="93" spans="1:14" ht="30.95" customHeight="1" x14ac:dyDescent="0.25">
      <c r="A93" s="52" t="s">
        <v>201</v>
      </c>
      <c r="B93" s="61" t="s">
        <v>350</v>
      </c>
      <c r="C93" s="56" t="s">
        <v>301</v>
      </c>
      <c r="D93" s="49" t="str">
        <f>$D$70</f>
        <v>A/B</v>
      </c>
      <c r="E93" s="62" t="s">
        <v>352</v>
      </c>
      <c r="F93" s="49"/>
      <c r="G93" s="64" t="s">
        <v>328</v>
      </c>
      <c r="H93" s="49" t="s">
        <v>134</v>
      </c>
      <c r="I93" s="49">
        <v>197906</v>
      </c>
      <c r="J93" s="63">
        <v>23298.22</v>
      </c>
      <c r="K93" s="49">
        <v>0</v>
      </c>
      <c r="L93" s="49">
        <v>2051.2800000000002</v>
      </c>
      <c r="M93" s="49">
        <v>1017.6</v>
      </c>
      <c r="N93" s="49" t="s">
        <v>118</v>
      </c>
    </row>
    <row r="94" spans="1:14" ht="30.95" customHeight="1" x14ac:dyDescent="0.25">
      <c r="A94" s="52" t="s">
        <v>220</v>
      </c>
      <c r="B94" s="61" t="s">
        <v>350</v>
      </c>
      <c r="C94" s="56" t="s">
        <v>320</v>
      </c>
      <c r="D94" s="49" t="str">
        <f>$D$97</f>
        <v>B</v>
      </c>
      <c r="E94" s="62" t="s">
        <v>352</v>
      </c>
      <c r="F94" s="49"/>
      <c r="G94" s="49"/>
      <c r="H94" s="49" t="s">
        <v>121</v>
      </c>
      <c r="I94" s="49">
        <v>46570</v>
      </c>
      <c r="J94" s="63">
        <v>3284.49</v>
      </c>
      <c r="K94" s="49">
        <v>0</v>
      </c>
      <c r="L94" s="49">
        <v>0</v>
      </c>
      <c r="M94" s="49">
        <v>0</v>
      </c>
      <c r="N94" s="49" t="s">
        <v>118</v>
      </c>
    </row>
    <row r="95" spans="1:14" ht="30.95" customHeight="1" x14ac:dyDescent="0.25">
      <c r="A95" s="52" t="s">
        <v>203</v>
      </c>
      <c r="B95" s="61" t="s">
        <v>350</v>
      </c>
      <c r="C95" s="56" t="s">
        <v>303</v>
      </c>
      <c r="D95" s="49" t="s">
        <v>124</v>
      </c>
      <c r="E95" s="62" t="s">
        <v>352</v>
      </c>
      <c r="F95" s="49"/>
      <c r="G95" s="49"/>
      <c r="H95" s="49" t="s">
        <v>128</v>
      </c>
      <c r="I95" s="49">
        <v>50783.3</v>
      </c>
      <c r="J95" s="63">
        <v>6322.92</v>
      </c>
      <c r="K95" s="49">
        <v>0</v>
      </c>
      <c r="L95" s="49">
        <v>0</v>
      </c>
      <c r="M95" s="49">
        <v>0</v>
      </c>
      <c r="N95" s="49" t="s">
        <v>118</v>
      </c>
    </row>
    <row r="96" spans="1:14" ht="30.95" customHeight="1" x14ac:dyDescent="0.25">
      <c r="A96" s="52" t="s">
        <v>211</v>
      </c>
      <c r="B96" s="61" t="s">
        <v>350</v>
      </c>
      <c r="C96" s="56" t="s">
        <v>311</v>
      </c>
      <c r="D96" s="49" t="s">
        <v>124</v>
      </c>
      <c r="E96" s="62" t="s">
        <v>352</v>
      </c>
      <c r="F96" s="49"/>
      <c r="G96" s="49"/>
      <c r="H96" s="49" t="s">
        <v>121</v>
      </c>
      <c r="I96" s="49">
        <v>126409.25</v>
      </c>
      <c r="J96" s="63">
        <v>13575</v>
      </c>
      <c r="K96" s="49">
        <v>0</v>
      </c>
      <c r="L96" s="49">
        <v>0</v>
      </c>
      <c r="M96" s="49">
        <v>0</v>
      </c>
      <c r="N96" s="49" t="s">
        <v>118</v>
      </c>
    </row>
    <row r="97" spans="1:17" ht="30.95" customHeight="1" x14ac:dyDescent="0.25">
      <c r="A97" s="52" t="s">
        <v>221</v>
      </c>
      <c r="B97" s="61" t="s">
        <v>350</v>
      </c>
      <c r="C97" s="56" t="s">
        <v>321</v>
      </c>
      <c r="D97" s="49" t="str">
        <f>$D$99</f>
        <v>B</v>
      </c>
      <c r="E97" s="62" t="s">
        <v>352</v>
      </c>
      <c r="F97" s="49"/>
      <c r="G97" s="49"/>
      <c r="H97" s="49" t="s">
        <v>128</v>
      </c>
      <c r="I97" s="49">
        <v>57373.59</v>
      </c>
      <c r="J97" s="63">
        <v>4019.07</v>
      </c>
      <c r="K97" s="49">
        <v>0</v>
      </c>
      <c r="L97" s="49">
        <v>0</v>
      </c>
      <c r="M97" s="49">
        <v>0</v>
      </c>
      <c r="N97" s="49" t="s">
        <v>118</v>
      </c>
    </row>
    <row r="98" spans="1:17" ht="30.95" customHeight="1" x14ac:dyDescent="0.25">
      <c r="A98" s="52" t="s">
        <v>195</v>
      </c>
      <c r="B98" s="61" t="s">
        <v>350</v>
      </c>
      <c r="C98" s="56" t="s">
        <v>295</v>
      </c>
      <c r="D98" s="49" t="s">
        <v>37</v>
      </c>
      <c r="E98" s="62" t="s">
        <v>352</v>
      </c>
      <c r="F98" s="49"/>
      <c r="G98" s="49"/>
      <c r="H98" s="49" t="s">
        <v>1</v>
      </c>
      <c r="I98" s="49">
        <v>1269865</v>
      </c>
      <c r="J98" s="63">
        <v>138108.22</v>
      </c>
      <c r="K98" s="49">
        <v>0</v>
      </c>
      <c r="L98" s="49">
        <v>6153.84</v>
      </c>
      <c r="M98" s="49">
        <v>0</v>
      </c>
      <c r="N98" s="49" t="s">
        <v>118</v>
      </c>
    </row>
    <row r="99" spans="1:17" ht="30.95" customHeight="1" x14ac:dyDescent="0.25">
      <c r="A99" s="52" t="s">
        <v>222</v>
      </c>
      <c r="B99" s="61" t="s">
        <v>350</v>
      </c>
      <c r="C99" s="56" t="s">
        <v>322</v>
      </c>
      <c r="D99" s="49" t="s">
        <v>37</v>
      </c>
      <c r="E99" s="62" t="s">
        <v>352</v>
      </c>
      <c r="F99" s="49"/>
      <c r="G99" s="49"/>
      <c r="H99" s="49" t="s">
        <v>1</v>
      </c>
      <c r="I99" s="49">
        <v>39108.51</v>
      </c>
      <c r="J99" s="63">
        <v>3877.9</v>
      </c>
      <c r="K99" s="49">
        <v>0</v>
      </c>
      <c r="L99" s="49">
        <v>0</v>
      </c>
      <c r="M99" s="49">
        <v>0</v>
      </c>
      <c r="N99" s="49" t="s">
        <v>118</v>
      </c>
    </row>
    <row r="100" spans="1:17" ht="30.95" customHeight="1" x14ac:dyDescent="0.25">
      <c r="A100" s="52" t="s">
        <v>223</v>
      </c>
      <c r="B100" s="61" t="s">
        <v>350</v>
      </c>
      <c r="C100" s="56" t="s">
        <v>323</v>
      </c>
      <c r="D100" s="49" t="str">
        <f ca="1">$D$100</f>
        <v>A/B/C</v>
      </c>
      <c r="E100" s="62" t="s">
        <v>352</v>
      </c>
      <c r="F100" s="49"/>
      <c r="G100" s="49"/>
      <c r="H100" s="49" t="s">
        <v>128</v>
      </c>
      <c r="I100" s="49">
        <v>94996.98</v>
      </c>
      <c r="J100" s="63">
        <v>9237.5399999999991</v>
      </c>
      <c r="K100" s="49">
        <v>0</v>
      </c>
      <c r="L100" s="49">
        <v>0</v>
      </c>
      <c r="M100" s="49">
        <v>0</v>
      </c>
      <c r="N100" s="49" t="s">
        <v>118</v>
      </c>
    </row>
    <row r="101" spans="1:17" ht="30.95" customHeight="1" x14ac:dyDescent="0.25">
      <c r="A101" s="52" t="s">
        <v>224</v>
      </c>
      <c r="B101" s="61" t="s">
        <v>350</v>
      </c>
      <c r="C101" s="56" t="s">
        <v>324</v>
      </c>
      <c r="D101" s="49" t="str">
        <f>$D$99</f>
        <v>B</v>
      </c>
      <c r="E101" s="62" t="s">
        <v>352</v>
      </c>
      <c r="F101" s="49"/>
      <c r="G101" s="49"/>
      <c r="H101" s="49" t="str">
        <f>$H$99</f>
        <v>A</v>
      </c>
      <c r="I101" s="49">
        <v>33196.660000000003</v>
      </c>
      <c r="J101" s="63">
        <v>2375.1699999999996</v>
      </c>
      <c r="K101" s="49">
        <v>0</v>
      </c>
      <c r="L101" s="49">
        <v>0</v>
      </c>
      <c r="M101" s="49">
        <v>0</v>
      </c>
      <c r="N101" s="49" t="s">
        <v>118</v>
      </c>
      <c r="Q101" s="59">
        <v>5658948.6200000038</v>
      </c>
    </row>
    <row r="102" spans="1:17" ht="30.95" customHeight="1" x14ac:dyDescent="0.25">
      <c r="A102" s="52" t="s">
        <v>204</v>
      </c>
      <c r="B102" s="61" t="s">
        <v>350</v>
      </c>
      <c r="C102" s="56" t="s">
        <v>304</v>
      </c>
      <c r="D102" s="49" t="str">
        <f>$D$80</f>
        <v>A/B</v>
      </c>
      <c r="E102" s="62" t="s">
        <v>352</v>
      </c>
      <c r="F102" s="49"/>
      <c r="G102" s="64" t="s">
        <v>328</v>
      </c>
      <c r="H102" s="49" t="s">
        <v>134</v>
      </c>
      <c r="I102" s="49">
        <v>285339.83</v>
      </c>
      <c r="J102" s="63">
        <v>22180.02</v>
      </c>
      <c r="K102" s="49">
        <v>0</v>
      </c>
      <c r="L102" s="49">
        <v>0</v>
      </c>
      <c r="M102" s="49">
        <v>240</v>
      </c>
      <c r="N102" s="49" t="s">
        <v>118</v>
      </c>
      <c r="Q102" s="60">
        <f>Q101-L106</f>
        <v>0</v>
      </c>
    </row>
    <row r="103" spans="1:17" ht="30.95" customHeight="1" x14ac:dyDescent="0.25">
      <c r="A103" s="52" t="s">
        <v>202</v>
      </c>
      <c r="B103" s="61" t="s">
        <v>350</v>
      </c>
      <c r="C103" s="56" t="s">
        <v>302</v>
      </c>
      <c r="D103" s="49" t="s">
        <v>37</v>
      </c>
      <c r="E103" s="62" t="s">
        <v>352</v>
      </c>
      <c r="F103" s="64" t="s">
        <v>328</v>
      </c>
      <c r="G103" s="49"/>
      <c r="H103" s="49" t="s">
        <v>117</v>
      </c>
      <c r="I103" s="65">
        <v>364825</v>
      </c>
      <c r="J103" s="63">
        <v>39326.350000000006</v>
      </c>
      <c r="K103" s="49">
        <v>0</v>
      </c>
      <c r="L103" s="49">
        <v>1025.6400000000001</v>
      </c>
      <c r="M103" s="49">
        <v>0</v>
      </c>
      <c r="N103" s="49" t="s">
        <v>118</v>
      </c>
    </row>
    <row r="104" spans="1:17" ht="30.95" customHeight="1" thickBot="1" x14ac:dyDescent="0.3">
      <c r="A104" s="69" t="s">
        <v>225</v>
      </c>
      <c r="B104" s="77" t="s">
        <v>350</v>
      </c>
      <c r="C104" s="78" t="s">
        <v>325</v>
      </c>
      <c r="D104" s="49" t="s">
        <v>37</v>
      </c>
      <c r="E104" s="62" t="s">
        <v>352</v>
      </c>
      <c r="F104" s="49"/>
      <c r="G104" s="49"/>
      <c r="H104" s="49" t="s">
        <v>129</v>
      </c>
      <c r="I104" s="49">
        <v>36090</v>
      </c>
      <c r="J104" s="63">
        <v>2571.8799999999997</v>
      </c>
      <c r="K104" s="49">
        <v>0</v>
      </c>
      <c r="L104" s="49">
        <v>0</v>
      </c>
      <c r="M104" s="49">
        <v>0</v>
      </c>
      <c r="N104" s="49" t="s">
        <v>118</v>
      </c>
    </row>
    <row r="105" spans="1:17" ht="30.95" customHeight="1" thickBot="1" x14ac:dyDescent="0.3">
      <c r="A105" s="70"/>
      <c r="B105" s="71"/>
      <c r="C105" s="72"/>
      <c r="D105" s="73"/>
      <c r="E105" s="74"/>
      <c r="F105" s="73"/>
      <c r="G105" s="73"/>
      <c r="H105" s="73"/>
      <c r="I105" s="73"/>
      <c r="J105" s="75"/>
      <c r="K105" s="75"/>
      <c r="L105" s="76"/>
      <c r="M105" s="73"/>
      <c r="N105" s="73"/>
      <c r="O105" s="73"/>
      <c r="P105" s="73"/>
    </row>
    <row r="106" spans="1:17" ht="15.75" customHeight="1" thickBot="1" x14ac:dyDescent="0.3">
      <c r="A106" s="147" t="s">
        <v>81</v>
      </c>
      <c r="B106" s="148"/>
      <c r="C106" s="149"/>
      <c r="D106" s="148"/>
      <c r="E106" s="148"/>
      <c r="F106" s="148"/>
      <c r="G106" s="148"/>
      <c r="H106" s="150"/>
      <c r="I106" s="46"/>
      <c r="J106" s="55"/>
      <c r="K106" s="55"/>
      <c r="L106" s="58">
        <f>SUM(J3:J104)</f>
        <v>5658948.6200000038</v>
      </c>
      <c r="M106" s="47"/>
      <c r="N106" s="47"/>
      <c r="O106" s="47"/>
      <c r="P106" s="47"/>
    </row>
    <row r="107" spans="1:17" ht="15.75" thickBot="1" x14ac:dyDescent="0.3">
      <c r="L107" s="32"/>
    </row>
    <row r="108" spans="1:17" ht="99.95" customHeight="1" thickBot="1" x14ac:dyDescent="0.3">
      <c r="A108" s="45" t="s">
        <v>137</v>
      </c>
      <c r="B108" s="157" t="s">
        <v>136</v>
      </c>
      <c r="C108" s="158"/>
      <c r="D108" s="158"/>
      <c r="E108" s="158"/>
      <c r="F108" s="158"/>
      <c r="G108" s="158"/>
      <c r="H108" s="158"/>
      <c r="I108" s="158"/>
      <c r="J108" s="158"/>
      <c r="K108" s="158"/>
      <c r="L108" s="158"/>
      <c r="M108" s="158"/>
      <c r="N108" s="158"/>
      <c r="O108" s="158"/>
      <c r="P108" s="158"/>
    </row>
    <row r="109" spans="1:17" ht="99.95" customHeight="1" thickBot="1" x14ac:dyDescent="0.3">
      <c r="A109" s="45" t="s">
        <v>138</v>
      </c>
      <c r="B109" s="157" t="s">
        <v>139</v>
      </c>
      <c r="C109" s="159"/>
      <c r="D109" s="159"/>
      <c r="E109" s="159"/>
      <c r="F109" s="159"/>
      <c r="G109" s="159"/>
      <c r="H109" s="159"/>
      <c r="I109" s="159"/>
      <c r="J109" s="159"/>
      <c r="K109" s="159"/>
      <c r="L109" s="159"/>
      <c r="M109" s="159"/>
      <c r="N109" s="159"/>
      <c r="O109" s="159"/>
      <c r="P109" s="159"/>
    </row>
    <row r="110" spans="1:17" ht="21.75" thickBot="1" x14ac:dyDescent="0.3">
      <c r="A110" s="154" t="s">
        <v>50</v>
      </c>
      <c r="B110" s="155"/>
      <c r="C110" s="155"/>
      <c r="D110" s="155"/>
      <c r="E110" s="155"/>
      <c r="F110" s="155"/>
      <c r="G110" s="155"/>
      <c r="H110" s="155"/>
      <c r="I110" s="155"/>
      <c r="J110" s="155"/>
      <c r="K110" s="155"/>
      <c r="L110" s="155"/>
      <c r="M110" s="155"/>
      <c r="N110" s="155"/>
      <c r="O110" s="155"/>
      <c r="P110" s="156"/>
    </row>
    <row r="111" spans="1:17" ht="21.75" thickBot="1" x14ac:dyDescent="0.3">
      <c r="A111" s="154" t="s">
        <v>64</v>
      </c>
      <c r="B111" s="155"/>
      <c r="C111" s="155"/>
      <c r="D111" s="155"/>
      <c r="E111" s="155"/>
      <c r="F111" s="155"/>
      <c r="G111" s="155"/>
      <c r="H111" s="155"/>
      <c r="I111" s="155"/>
      <c r="J111" s="155"/>
      <c r="K111" s="155"/>
      <c r="L111" s="155"/>
      <c r="M111" s="155"/>
      <c r="N111" s="41"/>
      <c r="O111" s="41"/>
      <c r="P111" s="31"/>
    </row>
    <row r="112" spans="1:17" s="40" customFormat="1" ht="43.5" customHeight="1" thickBot="1" x14ac:dyDescent="0.3">
      <c r="A112" s="136" t="s">
        <v>51</v>
      </c>
      <c r="B112" s="137"/>
      <c r="C112" s="137"/>
      <c r="D112" s="140"/>
      <c r="E112" s="54"/>
      <c r="F112" s="141" t="s">
        <v>54</v>
      </c>
      <c r="G112" s="141"/>
      <c r="H112" s="141"/>
      <c r="I112" s="141"/>
      <c r="J112" s="141"/>
      <c r="K112" s="141"/>
      <c r="L112" s="141"/>
      <c r="M112" s="141"/>
      <c r="N112" s="142"/>
      <c r="O112" s="142"/>
      <c r="P112" s="143"/>
    </row>
    <row r="113" spans="1:16" s="40" customFormat="1" ht="31.5" customHeight="1" thickBot="1" x14ac:dyDescent="0.3">
      <c r="A113" s="136" t="s">
        <v>52</v>
      </c>
      <c r="B113" s="137"/>
      <c r="C113" s="137"/>
      <c r="D113" s="140"/>
      <c r="E113" s="54"/>
      <c r="F113" s="141" t="s">
        <v>38</v>
      </c>
      <c r="G113" s="141"/>
      <c r="H113" s="141"/>
      <c r="I113" s="141"/>
      <c r="J113" s="141"/>
      <c r="K113" s="141"/>
      <c r="L113" s="141"/>
      <c r="M113" s="141"/>
      <c r="N113" s="142"/>
      <c r="O113" s="142"/>
      <c r="P113" s="143"/>
    </row>
    <row r="114" spans="1:16" s="40" customFormat="1" ht="35.450000000000003" customHeight="1" thickBot="1" x14ac:dyDescent="0.3">
      <c r="A114" s="136" t="s">
        <v>53</v>
      </c>
      <c r="B114" s="137"/>
      <c r="C114" s="137"/>
      <c r="D114" s="140"/>
      <c r="E114" s="54"/>
      <c r="F114" s="141" t="s">
        <v>55</v>
      </c>
      <c r="G114" s="141"/>
      <c r="H114" s="141"/>
      <c r="I114" s="141"/>
      <c r="J114" s="141"/>
      <c r="K114" s="141"/>
      <c r="L114" s="141"/>
      <c r="M114" s="141"/>
      <c r="N114" s="142"/>
      <c r="O114" s="142"/>
      <c r="P114" s="143"/>
    </row>
    <row r="115" spans="1:16" ht="15.75" thickBot="1" x14ac:dyDescent="0.3"/>
    <row r="116" spans="1:16" ht="21.75" thickBot="1" x14ac:dyDescent="0.4">
      <c r="A116" s="144" t="s">
        <v>56</v>
      </c>
      <c r="B116" s="145"/>
      <c r="C116" s="145"/>
      <c r="D116" s="145"/>
      <c r="E116" s="145"/>
      <c r="F116" s="145"/>
      <c r="G116" s="145"/>
      <c r="H116" s="145"/>
      <c r="I116" s="145"/>
      <c r="J116" s="145"/>
      <c r="K116" s="145"/>
      <c r="L116" s="145"/>
      <c r="M116" s="145"/>
      <c r="N116" s="145"/>
      <c r="O116" s="145"/>
      <c r="P116" s="146"/>
    </row>
    <row r="117" spans="1:16" s="40" customFormat="1" ht="81.599999999999994" customHeight="1" thickBot="1" x14ac:dyDescent="0.3">
      <c r="A117" s="136" t="s">
        <v>1</v>
      </c>
      <c r="B117" s="137"/>
      <c r="C117" s="137"/>
      <c r="D117" s="138"/>
      <c r="E117" s="53"/>
      <c r="F117" s="139" t="s">
        <v>58</v>
      </c>
      <c r="G117" s="139"/>
      <c r="H117" s="139"/>
      <c r="I117" s="139"/>
      <c r="J117" s="139"/>
      <c r="K117" s="139"/>
      <c r="L117" s="139"/>
      <c r="M117" s="139"/>
      <c r="N117" s="139"/>
      <c r="O117" s="139"/>
      <c r="P117" s="139"/>
    </row>
    <row r="118" spans="1:16" s="40" customFormat="1" ht="60" customHeight="1" thickBot="1" x14ac:dyDescent="0.3">
      <c r="A118" s="136" t="s">
        <v>37</v>
      </c>
      <c r="B118" s="137"/>
      <c r="C118" s="137"/>
      <c r="D118" s="138"/>
      <c r="E118" s="53"/>
      <c r="F118" s="139" t="s">
        <v>59</v>
      </c>
      <c r="G118" s="139"/>
      <c r="H118" s="139"/>
      <c r="I118" s="139"/>
      <c r="J118" s="139"/>
      <c r="K118" s="139"/>
      <c r="L118" s="139"/>
      <c r="M118" s="139"/>
      <c r="N118" s="139"/>
      <c r="O118" s="139"/>
      <c r="P118" s="139"/>
    </row>
    <row r="119" spans="1:16" s="40" customFormat="1" ht="48.95" customHeight="1" thickBot="1" x14ac:dyDescent="0.3">
      <c r="A119" s="136" t="s">
        <v>39</v>
      </c>
      <c r="B119" s="137"/>
      <c r="C119" s="137"/>
      <c r="D119" s="138"/>
      <c r="E119" s="53"/>
      <c r="F119" s="139" t="s">
        <v>60</v>
      </c>
      <c r="G119" s="139"/>
      <c r="H119" s="139"/>
      <c r="I119" s="139"/>
      <c r="J119" s="139"/>
      <c r="K119" s="139"/>
      <c r="L119" s="139"/>
      <c r="M119" s="139"/>
      <c r="N119" s="139"/>
      <c r="O119" s="139"/>
      <c r="P119" s="139"/>
    </row>
    <row r="120" spans="1:16" s="40" customFormat="1" ht="47.45" customHeight="1" thickBot="1" x14ac:dyDescent="0.3">
      <c r="A120" s="136" t="s">
        <v>57</v>
      </c>
      <c r="B120" s="137"/>
      <c r="C120" s="137"/>
      <c r="D120" s="138"/>
      <c r="E120" s="53"/>
      <c r="F120" s="139" t="s">
        <v>61</v>
      </c>
      <c r="G120" s="139"/>
      <c r="H120" s="139"/>
      <c r="I120" s="139"/>
      <c r="J120" s="139"/>
      <c r="K120" s="139"/>
      <c r="L120" s="139"/>
      <c r="M120" s="139"/>
      <c r="N120" s="139"/>
      <c r="O120" s="139"/>
      <c r="P120" s="139"/>
    </row>
    <row r="121" spans="1:16" s="40" customFormat="1" ht="41.45" customHeight="1" thickBot="1" x14ac:dyDescent="0.3">
      <c r="A121" s="136" t="s">
        <v>63</v>
      </c>
      <c r="B121" s="137"/>
      <c r="C121" s="137"/>
      <c r="D121" s="138"/>
      <c r="E121" s="53"/>
      <c r="F121" s="139" t="s">
        <v>62</v>
      </c>
      <c r="G121" s="139"/>
      <c r="H121" s="139"/>
      <c r="I121" s="139"/>
      <c r="J121" s="139"/>
      <c r="K121" s="139"/>
      <c r="L121" s="139"/>
      <c r="M121" s="139"/>
      <c r="N121" s="139"/>
      <c r="O121" s="139"/>
      <c r="P121" s="139"/>
    </row>
  </sheetData>
  <autoFilter ref="A2:L2" xr:uid="{00000000-0009-0000-0000-000001000000}">
    <sortState xmlns:xlrd2="http://schemas.microsoft.com/office/spreadsheetml/2017/richdata2" ref="A3:L104">
      <sortCondition ref="B2"/>
    </sortState>
  </autoFilter>
  <mergeCells count="23">
    <mergeCell ref="A106:H106"/>
    <mergeCell ref="A112:D112"/>
    <mergeCell ref="A1:P1"/>
    <mergeCell ref="A110:P110"/>
    <mergeCell ref="A111:M111"/>
    <mergeCell ref="F112:P112"/>
    <mergeCell ref="B108:P108"/>
    <mergeCell ref="B109:P109"/>
    <mergeCell ref="A113:D113"/>
    <mergeCell ref="A114:D114"/>
    <mergeCell ref="A117:D117"/>
    <mergeCell ref="F113:P113"/>
    <mergeCell ref="F114:P114"/>
    <mergeCell ref="A116:P116"/>
    <mergeCell ref="F117:P117"/>
    <mergeCell ref="A121:D121"/>
    <mergeCell ref="A118:D118"/>
    <mergeCell ref="A119:D119"/>
    <mergeCell ref="A120:D120"/>
    <mergeCell ref="F118:P118"/>
    <mergeCell ref="F119:P119"/>
    <mergeCell ref="F120:P120"/>
    <mergeCell ref="F121:P121"/>
  </mergeCells>
  <pageMargins left="0.7" right="0.7" top="0.75" bottom="0.75" header="0.3" footer="0.3"/>
  <pageSetup paperSize="8"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
  <sheetViews>
    <sheetView zoomScale="80" zoomScaleNormal="80" workbookViewId="0">
      <selection activeCell="J3" sqref="J3:K3"/>
    </sheetView>
  </sheetViews>
  <sheetFormatPr defaultRowHeight="15" x14ac:dyDescent="0.25"/>
  <cols>
    <col min="1" max="1" width="44.7109375" customWidth="1"/>
    <col min="6" max="6" width="8.7109375" customWidth="1"/>
    <col min="9" max="9" width="20.140625" customWidth="1"/>
    <col min="11" max="11" width="26.85546875" customWidth="1"/>
  </cols>
  <sheetData>
    <row r="1" spans="1:11" ht="15" customHeight="1" x14ac:dyDescent="0.25">
      <c r="A1" s="177" t="s">
        <v>90</v>
      </c>
      <c r="B1" s="178"/>
      <c r="C1" s="178"/>
      <c r="D1" s="178"/>
      <c r="E1" s="178"/>
      <c r="F1" s="178"/>
      <c r="G1" s="178"/>
      <c r="H1" s="178"/>
      <c r="I1" s="178"/>
      <c r="J1" s="178"/>
      <c r="K1" s="179"/>
    </row>
    <row r="2" spans="1:11" ht="15" customHeight="1" thickBot="1" x14ac:dyDescent="0.3">
      <c r="A2" s="180"/>
      <c r="B2" s="181"/>
      <c r="C2" s="181"/>
      <c r="D2" s="181"/>
      <c r="E2" s="181"/>
      <c r="F2" s="181"/>
      <c r="G2" s="181"/>
      <c r="H2" s="181"/>
      <c r="I2" s="181"/>
      <c r="J2" s="181"/>
      <c r="K2" s="182"/>
    </row>
    <row r="3" spans="1:11" ht="30" customHeight="1" thickBot="1" x14ac:dyDescent="0.3">
      <c r="A3" s="34" t="s">
        <v>88</v>
      </c>
      <c r="B3" s="183" t="s">
        <v>89</v>
      </c>
      <c r="C3" s="183"/>
      <c r="D3" s="183"/>
      <c r="E3" s="183"/>
      <c r="F3" s="183"/>
      <c r="G3" s="184" t="s">
        <v>103</v>
      </c>
      <c r="H3" s="184"/>
      <c r="I3" s="184"/>
      <c r="J3" s="185" t="s">
        <v>359</v>
      </c>
      <c r="K3" s="185"/>
    </row>
    <row r="4" spans="1:11" ht="111.6" customHeight="1" thickBot="1" x14ac:dyDescent="0.3">
      <c r="A4" s="42" t="s">
        <v>91</v>
      </c>
      <c r="B4" s="172" t="s">
        <v>92</v>
      </c>
      <c r="C4" s="173"/>
      <c r="D4" s="173"/>
      <c r="E4" s="173"/>
      <c r="F4" s="174"/>
      <c r="G4" s="175">
        <v>0.32200000000000001</v>
      </c>
      <c r="H4" s="176"/>
      <c r="I4" s="176"/>
      <c r="J4" s="117" t="s">
        <v>330</v>
      </c>
      <c r="K4" s="117"/>
    </row>
    <row r="5" spans="1:11" ht="95.1" customHeight="1" thickBot="1" x14ac:dyDescent="0.3">
      <c r="A5" s="35" t="s">
        <v>93</v>
      </c>
      <c r="B5" s="172" t="s">
        <v>94</v>
      </c>
      <c r="C5" s="173"/>
      <c r="D5" s="173"/>
      <c r="E5" s="173"/>
      <c r="F5" s="174"/>
      <c r="G5" s="175">
        <v>0.51300000000000001</v>
      </c>
      <c r="H5" s="176"/>
      <c r="I5" s="176"/>
      <c r="J5" s="117" t="s">
        <v>331</v>
      </c>
      <c r="K5" s="117"/>
    </row>
    <row r="6" spans="1:11" ht="67.5" customHeight="1" thickBot="1" x14ac:dyDescent="0.3">
      <c r="A6" s="36" t="s">
        <v>95</v>
      </c>
      <c r="B6" s="172" t="s">
        <v>99</v>
      </c>
      <c r="C6" s="173"/>
      <c r="D6" s="173"/>
      <c r="E6" s="173"/>
      <c r="F6" s="174"/>
      <c r="G6" s="175">
        <v>0.94499999999999995</v>
      </c>
      <c r="H6" s="176"/>
      <c r="I6" s="176"/>
      <c r="J6" s="117" t="s">
        <v>329</v>
      </c>
      <c r="K6" s="117"/>
    </row>
    <row r="7" spans="1:11" ht="73.5" customHeight="1" thickBot="1" x14ac:dyDescent="0.3">
      <c r="A7" s="37" t="s">
        <v>96</v>
      </c>
      <c r="B7" s="172" t="s">
        <v>97</v>
      </c>
      <c r="C7" s="173"/>
      <c r="D7" s="173"/>
      <c r="E7" s="173"/>
      <c r="F7" s="174"/>
      <c r="G7" s="175">
        <v>0.122</v>
      </c>
      <c r="H7" s="176"/>
      <c r="I7" s="176"/>
      <c r="J7" s="117" t="s">
        <v>332</v>
      </c>
      <c r="K7" s="117"/>
    </row>
    <row r="8" spans="1:11" ht="15.75" thickBot="1" x14ac:dyDescent="0.3"/>
    <row r="9" spans="1:11" ht="15.75" thickBot="1" x14ac:dyDescent="0.3">
      <c r="A9" s="163" t="s">
        <v>104</v>
      </c>
      <c r="B9" s="164"/>
      <c r="C9" s="164"/>
      <c r="D9" s="164"/>
      <c r="E9" s="164"/>
      <c r="F9" s="164"/>
      <c r="G9" s="164"/>
      <c r="H9" s="164"/>
      <c r="I9" s="164"/>
      <c r="J9" s="164"/>
      <c r="K9" s="165"/>
    </row>
    <row r="10" spans="1:11" x14ac:dyDescent="0.25">
      <c r="A10" s="166" t="s">
        <v>105</v>
      </c>
      <c r="B10" s="167"/>
      <c r="C10" s="167"/>
      <c r="D10" s="167"/>
      <c r="E10" s="167"/>
      <c r="F10" s="167"/>
      <c r="G10" s="167"/>
      <c r="H10" s="167"/>
      <c r="I10" s="167"/>
      <c r="J10" s="167"/>
      <c r="K10" s="168"/>
    </row>
    <row r="11" spans="1:11" x14ac:dyDescent="0.25">
      <c r="A11" s="169" t="s">
        <v>106</v>
      </c>
      <c r="B11" s="170"/>
      <c r="C11" s="170"/>
      <c r="D11" s="170"/>
      <c r="E11" s="170"/>
      <c r="F11" s="170"/>
      <c r="G11" s="170"/>
      <c r="H11" s="170"/>
      <c r="I11" s="170"/>
      <c r="J11" s="170"/>
      <c r="K11" s="171"/>
    </row>
    <row r="12" spans="1:11" x14ac:dyDescent="0.25">
      <c r="A12" s="169" t="s">
        <v>107</v>
      </c>
      <c r="B12" s="170"/>
      <c r="C12" s="170"/>
      <c r="D12" s="170"/>
      <c r="E12" s="170"/>
      <c r="F12" s="170"/>
      <c r="G12" s="170"/>
      <c r="H12" s="170"/>
      <c r="I12" s="170"/>
      <c r="J12" s="170"/>
      <c r="K12" s="171"/>
    </row>
    <row r="13" spans="1:11" x14ac:dyDescent="0.25">
      <c r="A13" s="169" t="s">
        <v>108</v>
      </c>
      <c r="B13" s="170"/>
      <c r="C13" s="170"/>
      <c r="D13" s="170"/>
      <c r="E13" s="170"/>
      <c r="F13" s="170"/>
      <c r="G13" s="170"/>
      <c r="H13" s="170"/>
      <c r="I13" s="170"/>
      <c r="J13" s="170"/>
      <c r="K13" s="171"/>
    </row>
    <row r="14" spans="1:11" ht="15.75" thickBot="1" x14ac:dyDescent="0.3">
      <c r="A14" s="160" t="s">
        <v>109</v>
      </c>
      <c r="B14" s="161"/>
      <c r="C14" s="161"/>
      <c r="D14" s="161"/>
      <c r="E14" s="161"/>
      <c r="F14" s="161"/>
      <c r="G14" s="161"/>
      <c r="H14" s="161"/>
      <c r="I14" s="161"/>
      <c r="J14" s="161"/>
      <c r="K14" s="162"/>
    </row>
  </sheetData>
  <mergeCells count="22">
    <mergeCell ref="A1:K2"/>
    <mergeCell ref="B3:F3"/>
    <mergeCell ref="G3:I3"/>
    <mergeCell ref="J3:K3"/>
    <mergeCell ref="B4:F4"/>
    <mergeCell ref="G4:I4"/>
    <mergeCell ref="J7:K7"/>
    <mergeCell ref="J4:K4"/>
    <mergeCell ref="B5:F5"/>
    <mergeCell ref="G5:I5"/>
    <mergeCell ref="J5:K5"/>
    <mergeCell ref="B6:F6"/>
    <mergeCell ref="G6:I6"/>
    <mergeCell ref="J6:K6"/>
    <mergeCell ref="B7:F7"/>
    <mergeCell ref="G7:I7"/>
    <mergeCell ref="A14:K14"/>
    <mergeCell ref="A9:K9"/>
    <mergeCell ref="A10:K10"/>
    <mergeCell ref="A11:K11"/>
    <mergeCell ref="A12:K12"/>
    <mergeCell ref="A13:K13"/>
  </mergeCell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Programmazione regionale</vt:lpstr>
      <vt:lpstr>INTERVENTI COMUNI BENEFICIARI</vt:lpstr>
      <vt:lpstr>OBIETTIVI DI RISULTATO</vt:lpstr>
      <vt:lpstr>'INTERVENTI COMUNI BENEFICIARI'!Area_stampa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BIGI Stefania</cp:lastModifiedBy>
  <cp:lastPrinted>2022-05-25T13:53:56Z</cp:lastPrinted>
  <dcterms:created xsi:type="dcterms:W3CDTF">2020-02-07T14:01:01Z</dcterms:created>
  <dcterms:modified xsi:type="dcterms:W3CDTF">2022-07-13T09:39:13Z</dcterms:modified>
</cp:coreProperties>
</file>